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765" windowHeight="4965" activeTab="1"/>
  </bookViews>
  <sheets>
    <sheet name="části VZ" sheetId="1" r:id="rId1"/>
    <sheet name="část 1" sheetId="2" r:id="rId2"/>
    <sheet name="část 2" sheetId="3" r:id="rId3"/>
    <sheet name="část 3" sheetId="4" r:id="rId4"/>
    <sheet name="část 4" sheetId="5" r:id="rId5"/>
    <sheet name="část 5" sheetId="6" r:id="rId6"/>
    <sheet name="část 6" sheetId="7" r:id="rId7"/>
    <sheet name="část 7" sheetId="8" r:id="rId8"/>
    <sheet name="část 8" sheetId="9" r:id="rId9"/>
    <sheet name="část 9" sheetId="10" r:id="rId10"/>
    <sheet name="část 10" sheetId="11" r:id="rId11"/>
    <sheet name="část 11" sheetId="12" r:id="rId12"/>
    <sheet name="část 12" sheetId="13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<sst xmlns="http://schemas.openxmlformats.org/spreadsheetml/2006/main" count="413" uniqueCount="170">
  <si>
    <t>Příloha č. 2:  Specifikace a podklad pro zpracování cenové nabídky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</si>
  <si>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</si>
  <si>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Část 1         Základní roztoky aminikyselin a tukové emulze</t>
  </si>
  <si>
    <t>číslo položky</t>
  </si>
  <si>
    <t>roztok</t>
  </si>
  <si>
    <t>objem MJ ml</t>
  </si>
  <si>
    <t xml:space="preserve">počet MJ /2  roky  </t>
  </si>
  <si>
    <t>Název přípravku</t>
  </si>
  <si>
    <t>kód SUKL</t>
  </si>
  <si>
    <t>za MJ</t>
  </si>
  <si>
    <t>za počet MJ</t>
  </si>
  <si>
    <t>počet MJ v balení (karton)</t>
  </si>
  <si>
    <t>1.1</t>
  </si>
  <si>
    <t>Roztok AMK 5%</t>
  </si>
  <si>
    <t>Roztok základních AMK o koncentraci 50 g/l</t>
  </si>
  <si>
    <t>1.2</t>
  </si>
  <si>
    <t>Roztok AMK 10%</t>
  </si>
  <si>
    <t>Roztok základních AMK o koncentraci 100 g/l</t>
  </si>
  <si>
    <t>1.3</t>
  </si>
  <si>
    <t>Roztok AMK 15%</t>
  </si>
  <si>
    <t>Roztok základních AMK o koncentraci 150 g/l</t>
  </si>
  <si>
    <t>1.4</t>
  </si>
  <si>
    <t>20 % tuková emulze</t>
  </si>
  <si>
    <t>20 % tuková emulze s maximálním obsahem sojového oleje ve výši 50 % s obsahen omega-3 a omega-6 nenasycených mastých kyselin</t>
  </si>
  <si>
    <t>1.5</t>
  </si>
  <si>
    <t>Předmětem plnění jsou základní roztoky aminokyselin (AMK) a tukové emluze navzájem kompatibilní v případě individuálně připravované parenterální výživy (systém ALL-IN-ONE).</t>
  </si>
  <si>
    <t>Část 2         Roztoky aminokyselin pro jaterní selhání</t>
  </si>
  <si>
    <t>2.1</t>
  </si>
  <si>
    <t>Roztok AMK 8 - 10%</t>
  </si>
  <si>
    <t>Roztok  AMK o koncentraci 80 - 100 g/l pro jaterní selhání, jaterní encefalopatie</t>
  </si>
  <si>
    <t>Část 3         Speciální roztoky aminokyselin</t>
  </si>
  <si>
    <t>3.1</t>
  </si>
  <si>
    <t>Roztok AMK o koncentraci 100 g/l pro renální selhání</t>
  </si>
  <si>
    <t>3.2</t>
  </si>
  <si>
    <t>Roztok AMK VLI</t>
  </si>
  <si>
    <t>Roztok 3 AMK valin+leucin+isoleucin o výsledné koncentraci AMK 30 g/l</t>
  </si>
  <si>
    <t>3.3</t>
  </si>
  <si>
    <t>Roztok dipeptidu</t>
  </si>
  <si>
    <t>Roztok dipeptidu alanin-glutamin</t>
  </si>
  <si>
    <t>specifikace roztoku</t>
  </si>
  <si>
    <t>Část 4         Dvoukomorové vaky pro podání do periferní žíly</t>
  </si>
  <si>
    <t>Objem vaku v ml (vak=měrná jednotka)</t>
  </si>
  <si>
    <t>Obsah AMK v g/vak</t>
  </si>
  <si>
    <t>Obsah glu v g/vak</t>
  </si>
  <si>
    <t>4.1</t>
  </si>
  <si>
    <t>Dvoukomorový vak</t>
  </si>
  <si>
    <t>40-50</t>
  </si>
  <si>
    <t>80-100</t>
  </si>
  <si>
    <t>4.2</t>
  </si>
  <si>
    <t>70-80</t>
  </si>
  <si>
    <t>150-160</t>
  </si>
  <si>
    <t>Dvoukomorový vak s obsahem roztoku aminokyselin, glukózy a elektrolytů s možností přidání tukové emulze.  Cesta podání do periferní žíly ( maximální hodnota 1000 mOsmol/l ).</t>
  </si>
  <si>
    <t>40 - 50</t>
  </si>
  <si>
    <t>70 - 80</t>
  </si>
  <si>
    <t>5.1</t>
  </si>
  <si>
    <t>55-65</t>
  </si>
  <si>
    <t>200-250</t>
  </si>
  <si>
    <t>Dvoukomorový vak s obsahem roztoku aminokyselin, glukózy a elektrolytů s možností přidání tukové emulze.  Cesta podání do centrální žíly. Obsah dusíku (N) v g/vak po aktivaci vaku do 10g.</t>
  </si>
  <si>
    <t>200 - 250</t>
  </si>
  <si>
    <t>6.1</t>
  </si>
  <si>
    <t>150-180</t>
  </si>
  <si>
    <t>6.2</t>
  </si>
  <si>
    <t>90-100</t>
  </si>
  <si>
    <t>Dvoukomorový vak s obsahem roztoku aminokyselin, glukózy a elektrolytů s možností přidání tukové emulze.  Cesta podání do centrální žíly. Obsah dusíku (N) v g/vak po aktivaci vaku nad 10g.</t>
  </si>
  <si>
    <t>150 - 180</t>
  </si>
  <si>
    <t>specifikace roztoku/složení vaku po aktivaci</t>
  </si>
  <si>
    <t xml:space="preserve">Část 6         Dvoukomorové vaky pro podání do centrální žíly s množstvím N (g) ve vaku po rekonstituci nad 10g </t>
  </si>
  <si>
    <t xml:space="preserve">Část 5       Dvoukomorové vaky pro podání do centrální žíly s množstvím N (g) ve vaku po rekonstituci do 10g </t>
  </si>
  <si>
    <t>Část 7        Tříkomorové vaky s maximálním obsahem sojového oleje ve výši 50%  pro podání do periferní žíly. Celkový objem po aktivaci vaku 1250 - 1500 ml</t>
  </si>
  <si>
    <t>Obsah tuků v g/vak</t>
  </si>
  <si>
    <t>7.1</t>
  </si>
  <si>
    <t>Tříkomorový vak</t>
  </si>
  <si>
    <t>1250 - 1500</t>
  </si>
  <si>
    <t>80-105</t>
  </si>
  <si>
    <t>Část 8    Tříkomorové vaky s maximálním obsahem sojového oleje ve výši 50% pro podání do periferní žíly. Celkový objem po aktivaci vaku 1850 - 2000 ml</t>
  </si>
  <si>
    <t>8.1</t>
  </si>
  <si>
    <t>1850 - 2000</t>
  </si>
  <si>
    <t>45-60</t>
  </si>
  <si>
    <t>120-150</t>
  </si>
  <si>
    <t>54-75</t>
  </si>
  <si>
    <t>Tříkomorový vak pro podání do periferní žíly, obsahující v samostatných , propojitelných komorách roztoky aminokyselin, glukózy a tukové emulze.</t>
  </si>
  <si>
    <t>Tuková emulze obsahuje maximálně 50% sojového oleje.</t>
  </si>
  <si>
    <t>Všechny položky obsahují elektrolyty.</t>
  </si>
  <si>
    <t xml:space="preserve">Část 9   Tříkomorové vaky s maximálním obsahem sojového oleje ve výši 50% a s přídavkem omega 3 mastných kyselin pro podání do centrální žíly. </t>
  </si>
  <si>
    <t>9.1</t>
  </si>
  <si>
    <t>450 - 650</t>
  </si>
  <si>
    <t>25 -40</t>
  </si>
  <si>
    <t>60 - 90</t>
  </si>
  <si>
    <t>19 - 25</t>
  </si>
  <si>
    <t>9.2</t>
  </si>
  <si>
    <t>1200 - 1500</t>
  </si>
  <si>
    <t>70 - 75</t>
  </si>
  <si>
    <t>180 - 190</t>
  </si>
  <si>
    <t>50 - 60</t>
  </si>
  <si>
    <t>9.3</t>
  </si>
  <si>
    <t>100 - 110</t>
  </si>
  <si>
    <t>250 - 270</t>
  </si>
  <si>
    <t>Tříkomorový vak pro podání do centrální žíly, obsahující v samostatných , propojitelných komorách roztoky aminokyselin, glukózy a tukové emulze.</t>
  </si>
  <si>
    <t xml:space="preserve">Tuková emulze obsahuje maximálně 50% sojového oleje, obohacena o omaga-3 a omega-6 nenasycené mastné kyseliny. </t>
  </si>
  <si>
    <t>Všechny položky s obsahem elektrolytů.</t>
  </si>
  <si>
    <t xml:space="preserve">Část 10   Tříkomorové vaky s maximálním obsahem sojového oleje ve výši 50%, pro podání do centrální žíly. </t>
  </si>
  <si>
    <t>10.1</t>
  </si>
  <si>
    <t>130 - 140</t>
  </si>
  <si>
    <t>35 - 40</t>
  </si>
  <si>
    <t>10.2</t>
  </si>
  <si>
    <t>110 - 120</t>
  </si>
  <si>
    <t>10.3</t>
  </si>
  <si>
    <t>80 - 90</t>
  </si>
  <si>
    <t>250 -280</t>
  </si>
  <si>
    <t>10.4</t>
  </si>
  <si>
    <t>100 - 120</t>
  </si>
  <si>
    <t>200 - 220</t>
  </si>
  <si>
    <t>75 - 80</t>
  </si>
  <si>
    <t>10.5</t>
  </si>
  <si>
    <t xml:space="preserve">Tříkomorový vak pro podání do centrální žíly, obsahující v samostatných , propojitelných komorách roztoky aminokyselin, glukózy a tukové emulze.  </t>
  </si>
  <si>
    <t xml:space="preserve">Položky 10.1 až 10.4 obsahují elektrolyty. Položka 10.5 je bez elektrolytů. </t>
  </si>
  <si>
    <t>Část 11   Tříkomorové vaky pro podání do centrální žíly. Celkový oběm po aktivaci vaku 1850 - 2100 ml</t>
  </si>
  <si>
    <t>11.1</t>
  </si>
  <si>
    <t>65-72</t>
  </si>
  <si>
    <t>200-225</t>
  </si>
  <si>
    <t>75-80</t>
  </si>
  <si>
    <t xml:space="preserve">Část 12   Tříkomorové vaky s maximálním obsahem sojového oleje ve výši 50% s přídavkem omega 3 mastných kyselin bez elektrolytů nebo s vyšším obsahem N (g)/vak pro podání do centrální žíly. </t>
  </si>
  <si>
    <t>12.1</t>
  </si>
  <si>
    <t>1000 - 1100</t>
  </si>
  <si>
    <t>60 - 70</t>
  </si>
  <si>
    <t>25 - 30</t>
  </si>
  <si>
    <t>12.2</t>
  </si>
  <si>
    <t>1200 - 1600</t>
  </si>
  <si>
    <t>90 - 110</t>
  </si>
  <si>
    <t>110 - 130</t>
  </si>
  <si>
    <t>12.3</t>
  </si>
  <si>
    <t>2000 - 2500</t>
  </si>
  <si>
    <t>120 - 140</t>
  </si>
  <si>
    <t>12.4</t>
  </si>
  <si>
    <t>12.5</t>
  </si>
  <si>
    <t>950 - 1000</t>
  </si>
  <si>
    <t xml:space="preserve">Položky 12.1; 12.2; 12.3; 12.5  obsahují elektrolyty. Položka 12.4 je bez elektrolytů. </t>
  </si>
  <si>
    <t xml:space="preserve">Tuková emulze obsahuje maximálně 50% sojového oleje. </t>
  </si>
  <si>
    <t xml:space="preserve">Tříkomorový vak pro podání do periferní žíly, obsahující v samostatných , propojitelných komorách roztoky aminokyselin, glukózy a tukové emulze, s obsahem elektrolytů. </t>
  </si>
  <si>
    <t>Tříkomorový vak pro podání do centrální žíly obsahující v samostatných , propojitelných komorách roztoky aminokyselin, glukózy a tukové emulze.</t>
  </si>
  <si>
    <t xml:space="preserve">Tříkomorový vak pro podání do centrální žíly obsahující v samostatných , propojitelných komorách roztoky aminokyselin, glukózy a tukové emulze.  </t>
  </si>
  <si>
    <t>Části VZ "Dodávka roztoků pro parenterální výživu"</t>
  </si>
  <si>
    <t>Název</t>
  </si>
  <si>
    <t xml:space="preserve">Předpoládaná hodnota v Kč bez DPH/ 24 měsíců </t>
  </si>
  <si>
    <t>část 1:</t>
  </si>
  <si>
    <t>Základní roztoky aminikyselin a tukové emulze</t>
  </si>
  <si>
    <t>část 2:</t>
  </si>
  <si>
    <t>Roztoky aminokyselin pro jaterní selhání</t>
  </si>
  <si>
    <t>část 3:</t>
  </si>
  <si>
    <t>Speciální roztoky aminokyselin</t>
  </si>
  <si>
    <t>část 4:</t>
  </si>
  <si>
    <t>Dvoukomorové vaky pro podání do periferní žíly</t>
  </si>
  <si>
    <t>část 5.</t>
  </si>
  <si>
    <t xml:space="preserve">Dvoukomorové vaky pro podání do centrální žíly s množstvím N (g) v vaku po rekonstituci do 10g </t>
  </si>
  <si>
    <t>část 6:</t>
  </si>
  <si>
    <t xml:space="preserve">Dvoukomorové vaky pro podání do centrální žíly s množstvím N (g) v vaku po rekonstituci nad 10g </t>
  </si>
  <si>
    <t>část 7:</t>
  </si>
  <si>
    <t>Tříkomorové vaky s maximálním obsahem sojového oleje ve výši 50%  pro podání do periferní žíly. Celkový objem po aktivaci vaku 1250 - 1500 ml</t>
  </si>
  <si>
    <t>část 8:</t>
  </si>
  <si>
    <t>Tříkomorové vaky s maximálním obsahem sojového oleje ve výši 50% pro podání do periferní žíly. Celkový objem po aktivaci vaku 1850 - 2000 ml</t>
  </si>
  <si>
    <t>část 9:</t>
  </si>
  <si>
    <t xml:space="preserve">Tříkomorové vaky s maximálním obsahem sojového oleje ve výši 50% a s přídavkem omega 3 mastných kyselin pro podání do centrální žíly. </t>
  </si>
  <si>
    <t>část 10:</t>
  </si>
  <si>
    <t xml:space="preserve">Tříkomorové vaky s maximálním obsahem sojového oleje ve výši 50%, pro podání do centrální žíly. </t>
  </si>
  <si>
    <t>část 11:</t>
  </si>
  <si>
    <t>Tříkomorové vaky pro podání do centrální žíly. Celkový oběm po aktivaci vaku 1850 - 2100 ml</t>
  </si>
  <si>
    <t>část 12:</t>
  </si>
  <si>
    <t xml:space="preserve">Tříkomorové vaky s maximálním obsahem sojového oleje ve výši 50% s přídavkem omega 3 mastných kyselin bez elektrolytů nebo s vyšším obsahem N (g)/vak pro podání do centrální žíly. </t>
  </si>
  <si>
    <t xml:space="preserve">Celková nabídková cena  v Kč bez DPH </t>
  </si>
  <si>
    <t xml:space="preserve">Celková nabídková cena  v Kč s 10%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</si>
</sst>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0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20" applyFont="1" applyFill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center" vertical="center" wrapText="1" shrinkToFit="1"/>
      <protection/>
    </xf>
    <xf numFmtId="0" fontId="5" fillId="0" borderId="1" xfId="20" applyFont="1" applyFill="1" applyBorder="1" applyAlignment="1">
      <alignment horizontal="center" vertical="center" wrapText="1" shrinkToFit="1"/>
      <protection/>
    </xf>
    <xf numFmtId="0" fontId="5" fillId="0" borderId="2" xfId="20" applyFont="1" applyFill="1" applyBorder="1" applyAlignment="1">
      <alignment horizontal="center" vertical="center" shrinkToFit="1"/>
      <protection/>
    </xf>
    <xf numFmtId="0" fontId="5" fillId="0" borderId="3" xfId="20" applyFont="1" applyFill="1" applyBorder="1" applyAlignment="1">
      <alignment horizontal="center" vertical="center" shrinkToFit="1"/>
      <protection/>
    </xf>
    <xf numFmtId="0" fontId="5" fillId="0" borderId="4" xfId="20" applyFont="1" applyFill="1" applyBorder="1" applyAlignment="1">
      <alignment horizontal="center" vertical="center" wrapText="1" shrinkToFit="1"/>
      <protection/>
    </xf>
    <xf numFmtId="0" fontId="5" fillId="0" borderId="2" xfId="20" applyFont="1" applyFill="1" applyBorder="1" applyAlignment="1">
      <alignment horizontal="center" vertical="center" wrapText="1" shrinkToFit="1"/>
      <protection/>
    </xf>
    <xf numFmtId="0" fontId="5" fillId="0" borderId="5" xfId="20" applyFont="1" applyFill="1" applyBorder="1" applyAlignment="1">
      <alignment horizontal="center" vertical="center" wrapText="1" shrinkToFit="1"/>
      <protection/>
    </xf>
    <xf numFmtId="0" fontId="5" fillId="0" borderId="6" xfId="20" applyFont="1" applyFill="1" applyBorder="1" applyAlignment="1">
      <alignment horizontal="center" vertical="center" wrapText="1" shrinkToFit="1"/>
      <protection/>
    </xf>
    <xf numFmtId="0" fontId="5" fillId="0" borderId="7" xfId="20" applyFont="1" applyFill="1" applyBorder="1" applyAlignment="1">
      <alignment horizontal="center" vertical="center" wrapText="1" shrinkToFit="1"/>
      <protection/>
    </xf>
    <xf numFmtId="0" fontId="5" fillId="0" borderId="8" xfId="20" applyFont="1" applyFill="1" applyBorder="1" applyAlignment="1">
      <alignment horizontal="center" vertical="center" wrapText="1" shrinkToFit="1"/>
      <protection/>
    </xf>
    <xf numFmtId="0" fontId="5" fillId="0" borderId="9" xfId="20" applyFont="1" applyFill="1" applyBorder="1" applyAlignment="1">
      <alignment horizontal="center" vertical="center" wrapText="1" shrinkToFit="1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3" fontId="6" fillId="0" borderId="11" xfId="20" applyNumberFormat="1" applyFont="1" applyFill="1" applyBorder="1" applyAlignment="1">
      <alignment vertical="center"/>
      <protection/>
    </xf>
    <xf numFmtId="3" fontId="6" fillId="0" borderId="11" xfId="20" applyNumberFormat="1" applyFont="1" applyFill="1" applyBorder="1">
      <alignment/>
      <protection/>
    </xf>
    <xf numFmtId="0" fontId="6" fillId="0" borderId="11" xfId="20" applyFont="1" applyFill="1" applyBorder="1" applyAlignment="1">
      <alignment horizontal="right"/>
      <protection/>
    </xf>
    <xf numFmtId="3" fontId="6" fillId="0" borderId="11" xfId="20" applyNumberFormat="1" applyFont="1" applyFill="1" applyBorder="1" applyAlignment="1">
      <alignment horizontal="right"/>
      <protection/>
    </xf>
    <xf numFmtId="0" fontId="6" fillId="0" borderId="11" xfId="20" applyFont="1" applyFill="1" applyBorder="1">
      <alignment/>
      <protection/>
    </xf>
    <xf numFmtId="0" fontId="6" fillId="0" borderId="11" xfId="20" applyFont="1" applyFill="1" applyBorder="1" applyAlignment="1">
      <alignment/>
      <protection/>
    </xf>
    <xf numFmtId="0" fontId="5" fillId="0" borderId="11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0" fontId="6" fillId="0" borderId="14" xfId="20" applyFont="1" applyFill="1" applyBorder="1" applyAlignment="1">
      <alignment vertical="center" wrapText="1"/>
      <protection/>
    </xf>
    <xf numFmtId="3" fontId="6" fillId="0" borderId="14" xfId="20" applyNumberFormat="1" applyFont="1" applyFill="1" applyBorder="1">
      <alignment/>
      <protection/>
    </xf>
    <xf numFmtId="0" fontId="6" fillId="0" borderId="14" xfId="20" applyFont="1" applyFill="1" applyBorder="1" applyAlignment="1">
      <alignment horizontal="right"/>
      <protection/>
    </xf>
    <xf numFmtId="3" fontId="6" fillId="0" borderId="14" xfId="20" applyNumberFormat="1" applyFont="1" applyFill="1" applyBorder="1" applyAlignment="1">
      <alignment horizontal="right"/>
      <protection/>
    </xf>
    <xf numFmtId="0" fontId="6" fillId="0" borderId="14" xfId="20" applyFont="1" applyFill="1" applyBorder="1">
      <alignment/>
      <protection/>
    </xf>
    <xf numFmtId="0" fontId="6" fillId="0" borderId="14" xfId="20" applyFont="1" applyFill="1" applyBorder="1" applyAlignment="1">
      <alignment/>
      <protection/>
    </xf>
    <xf numFmtId="0" fontId="5" fillId="0" borderId="14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0" xfId="20" applyFont="1" applyFill="1" applyBorder="1" applyAlignment="1">
      <alignment vertical="center" wrapText="1" shrinkToFit="1"/>
      <protection/>
    </xf>
    <xf numFmtId="0" fontId="6" fillId="0" borderId="0" xfId="20" applyFont="1" applyFill="1" applyBorder="1">
      <alignment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5" fillId="2" borderId="16" xfId="20" applyFont="1" applyFill="1" applyBorder="1" applyAlignment="1">
      <alignment horizontal="right"/>
      <protection/>
    </xf>
    <xf numFmtId="0" fontId="5" fillId="0" borderId="16" xfId="20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0" fontId="6" fillId="0" borderId="19" xfId="20" applyFont="1" applyFill="1" applyBorder="1" applyAlignment="1">
      <alignment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0" fontId="6" fillId="0" borderId="17" xfId="20" applyFont="1" applyFill="1" applyBorder="1" applyAlignment="1">
      <alignment/>
      <protection/>
    </xf>
    <xf numFmtId="0" fontId="4" fillId="0" borderId="0" xfId="0" applyFont="1"/>
    <xf numFmtId="0" fontId="5" fillId="0" borderId="21" xfId="20" applyFont="1" applyFill="1" applyBorder="1" applyAlignment="1">
      <alignment horizontal="center" vertical="center" shrinkToFit="1"/>
      <protection/>
    </xf>
    <xf numFmtId="0" fontId="5" fillId="0" borderId="22" xfId="20" applyFont="1" applyFill="1" applyBorder="1" applyAlignment="1">
      <alignment horizontal="center" vertical="center" shrinkToFit="1"/>
      <protection/>
    </xf>
    <xf numFmtId="0" fontId="5" fillId="0" borderId="23" xfId="20" applyFont="1" applyFill="1" applyBorder="1" applyAlignment="1">
      <alignment horizontal="center" vertical="center" wrapText="1" shrinkToFit="1"/>
      <protection/>
    </xf>
    <xf numFmtId="0" fontId="5" fillId="0" borderId="24" xfId="20" applyFont="1" applyFill="1" applyBorder="1" applyAlignment="1">
      <alignment horizontal="center" vertical="center" wrapText="1" shrinkToFit="1"/>
      <protection/>
    </xf>
    <xf numFmtId="0" fontId="5" fillId="0" borderId="25" xfId="20" applyFont="1" applyFill="1" applyBorder="1" applyAlignment="1">
      <alignment horizontal="center" vertical="center" wrapText="1" shrinkToFit="1"/>
      <protection/>
    </xf>
    <xf numFmtId="0" fontId="5" fillId="0" borderId="26" xfId="20" applyFont="1" applyFill="1" applyBorder="1" applyAlignment="1">
      <alignment horizontal="center" vertical="center" wrapText="1" shrinkToFit="1"/>
      <protection/>
    </xf>
    <xf numFmtId="0" fontId="5" fillId="0" borderId="27" xfId="20" applyFont="1" applyFill="1" applyBorder="1" applyAlignment="1">
      <alignment horizontal="center" vertical="center" wrapText="1" shrinkToFit="1"/>
      <protection/>
    </xf>
    <xf numFmtId="0" fontId="5" fillId="0" borderId="28" xfId="20" applyFont="1" applyFill="1" applyBorder="1" applyAlignment="1">
      <alignment horizontal="center" vertical="center" wrapText="1" shrinkToFit="1"/>
      <protection/>
    </xf>
    <xf numFmtId="0" fontId="5" fillId="0" borderId="29" xfId="20" applyFont="1" applyFill="1" applyBorder="1" applyAlignment="1">
      <alignment horizontal="center" vertical="center" wrapText="1" shrinkToFit="1"/>
      <protection/>
    </xf>
    <xf numFmtId="3" fontId="6" fillId="0" borderId="11" xfId="20" applyNumberFormat="1" applyFont="1" applyFill="1" applyBorder="1" applyAlignment="1">
      <alignment horizontal="center"/>
      <protection/>
    </xf>
    <xf numFmtId="3" fontId="6" fillId="0" borderId="19" xfId="20" applyNumberFormat="1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vertical="center" wrapText="1" shrinkToFit="1"/>
      <protection/>
    </xf>
    <xf numFmtId="0" fontId="5" fillId="0" borderId="19" xfId="20" applyFont="1" applyFill="1" applyBorder="1" applyAlignment="1">
      <alignment horizontal="center" vertical="center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3" fontId="6" fillId="0" borderId="17" xfId="20" applyNumberFormat="1" applyFont="1" applyFill="1" applyBorder="1" applyAlignment="1">
      <alignment vertical="center"/>
      <protection/>
    </xf>
    <xf numFmtId="3" fontId="6" fillId="0" borderId="17" xfId="20" applyNumberFormat="1" applyFont="1" applyFill="1" applyBorder="1" applyAlignment="1">
      <alignment horizontal="center" wrapText="1"/>
      <protection/>
    </xf>
    <xf numFmtId="3" fontId="6" fillId="0" borderId="17" xfId="20" applyNumberFormat="1" applyFont="1" applyFill="1" applyBorder="1" applyAlignment="1">
      <alignment/>
      <protection/>
    </xf>
    <xf numFmtId="0" fontId="5" fillId="0" borderId="17" xfId="20" applyFont="1" applyFill="1" applyBorder="1" applyAlignment="1">
      <alignment/>
      <protection/>
    </xf>
    <xf numFmtId="0" fontId="6" fillId="0" borderId="30" xfId="20" applyFont="1" applyFill="1" applyBorder="1" applyAlignment="1">
      <alignment/>
      <protection/>
    </xf>
    <xf numFmtId="3" fontId="6" fillId="0" borderId="19" xfId="20" applyNumberFormat="1" applyFont="1" applyFill="1" applyBorder="1" applyAlignment="1">
      <alignment vertical="center"/>
      <protection/>
    </xf>
    <xf numFmtId="3" fontId="6" fillId="0" borderId="19" xfId="20" applyNumberFormat="1" applyFont="1" applyFill="1" applyBorder="1" applyAlignment="1">
      <alignment horizontal="center" wrapText="1"/>
      <protection/>
    </xf>
    <xf numFmtId="3" fontId="6" fillId="0" borderId="19" xfId="20" applyNumberFormat="1" applyFont="1" applyFill="1" applyBorder="1" applyAlignment="1">
      <alignment/>
      <protection/>
    </xf>
    <xf numFmtId="0" fontId="5" fillId="0" borderId="19" xfId="20" applyFont="1" applyFill="1" applyBorder="1" applyAlignment="1">
      <alignment/>
      <protection/>
    </xf>
    <xf numFmtId="0" fontId="6" fillId="0" borderId="31" xfId="20" applyFont="1" applyFill="1" applyBorder="1" applyAlignment="1">
      <alignment/>
      <protection/>
    </xf>
    <xf numFmtId="0" fontId="5" fillId="2" borderId="32" xfId="20" applyFont="1" applyFill="1" applyBorder="1">
      <alignment/>
      <protection/>
    </xf>
    <xf numFmtId="0" fontId="6" fillId="0" borderId="32" xfId="20" applyFont="1" applyFill="1" applyBorder="1">
      <alignment/>
      <protection/>
    </xf>
    <xf numFmtId="0" fontId="0" fillId="0" borderId="0" xfId="0" applyBorder="1"/>
    <xf numFmtId="0" fontId="0" fillId="0" borderId="0" xfId="0" applyAlignment="1">
      <alignment wrapText="1"/>
    </xf>
    <xf numFmtId="3" fontId="6" fillId="0" borderId="23" xfId="20" applyNumberFormat="1" applyFont="1" applyFill="1" applyBorder="1" applyAlignment="1">
      <alignment vertical="center"/>
      <protection/>
    </xf>
    <xf numFmtId="3" fontId="6" fillId="0" borderId="23" xfId="20" applyNumberFormat="1" applyFont="1" applyFill="1" applyBorder="1" applyAlignment="1">
      <alignment horizontal="center" wrapText="1"/>
      <protection/>
    </xf>
    <xf numFmtId="0" fontId="6" fillId="0" borderId="23" xfId="20" applyFont="1" applyFill="1" applyBorder="1" applyAlignment="1">
      <alignment horizontal="center"/>
      <protection/>
    </xf>
    <xf numFmtId="3" fontId="6" fillId="0" borderId="23" xfId="20" applyNumberFormat="1" applyFont="1" applyFill="1" applyBorder="1" applyAlignment="1">
      <alignment horizontal="center"/>
      <protection/>
    </xf>
    <xf numFmtId="3" fontId="6" fillId="0" borderId="23" xfId="20" applyNumberFormat="1" applyFont="1" applyFill="1" applyBorder="1" applyAlignment="1">
      <alignment/>
      <protection/>
    </xf>
    <xf numFmtId="0" fontId="6" fillId="0" borderId="23" xfId="20" applyFont="1" applyFill="1" applyBorder="1" applyAlignment="1">
      <alignment/>
      <protection/>
    </xf>
    <xf numFmtId="0" fontId="5" fillId="0" borderId="23" xfId="20" applyFont="1" applyFill="1" applyBorder="1" applyAlignment="1">
      <alignment/>
      <protection/>
    </xf>
    <xf numFmtId="0" fontId="6" fillId="0" borderId="33" xfId="20" applyFont="1" applyFill="1" applyBorder="1" applyAlignment="1">
      <alignment/>
      <protection/>
    </xf>
    <xf numFmtId="0" fontId="5" fillId="0" borderId="34" xfId="20" applyFont="1" applyFill="1" applyBorder="1" applyAlignment="1">
      <alignment horizontal="center" vertical="center" shrinkToFit="1"/>
      <protection/>
    </xf>
    <xf numFmtId="0" fontId="5" fillId="0" borderId="34" xfId="20" applyFont="1" applyFill="1" applyBorder="1" applyAlignment="1">
      <alignment horizontal="center" vertical="center" wrapText="1" shrinkToFit="1"/>
      <protection/>
    </xf>
    <xf numFmtId="3" fontId="6" fillId="0" borderId="11" xfId="20" applyNumberFormat="1" applyFont="1" applyFill="1" applyBorder="1" applyAlignment="1">
      <alignment horizontal="center" wrapText="1"/>
      <protection/>
    </xf>
    <xf numFmtId="3" fontId="6" fillId="0" borderId="11" xfId="20" applyNumberFormat="1" applyFont="1" applyFill="1" applyBorder="1" applyAlignment="1">
      <alignment/>
      <protection/>
    </xf>
    <xf numFmtId="0" fontId="6" fillId="0" borderId="35" xfId="20" applyFont="1" applyFill="1" applyBorder="1" applyAlignment="1">
      <alignment/>
      <protection/>
    </xf>
    <xf numFmtId="0" fontId="6" fillId="0" borderId="36" xfId="20" applyFont="1" applyFill="1" applyBorder="1" applyAlignment="1">
      <alignment/>
      <protection/>
    </xf>
    <xf numFmtId="3" fontId="6" fillId="0" borderId="14" xfId="20" applyNumberFormat="1" applyFont="1" applyFill="1" applyBorder="1" applyAlignment="1">
      <alignment vertical="center"/>
      <protection/>
    </xf>
    <xf numFmtId="3" fontId="6" fillId="0" borderId="14" xfId="20" applyNumberFormat="1" applyFont="1" applyFill="1" applyBorder="1" applyAlignment="1">
      <alignment horizontal="center" wrapText="1"/>
      <protection/>
    </xf>
    <xf numFmtId="0" fontId="6" fillId="0" borderId="14" xfId="20" applyFont="1" applyFill="1" applyBorder="1" applyAlignment="1">
      <alignment horizontal="center"/>
      <protection/>
    </xf>
    <xf numFmtId="3" fontId="6" fillId="0" borderId="14" xfId="20" applyNumberFormat="1" applyFont="1" applyFill="1" applyBorder="1" applyAlignment="1">
      <alignment horizontal="center"/>
      <protection/>
    </xf>
    <xf numFmtId="3" fontId="6" fillId="0" borderId="14" xfId="20" applyNumberFormat="1" applyFont="1" applyFill="1" applyBorder="1" applyAlignment="1">
      <alignment/>
      <protection/>
    </xf>
    <xf numFmtId="0" fontId="6" fillId="0" borderId="37" xfId="20" applyFont="1" applyFill="1" applyBorder="1" applyAlignment="1">
      <alignment/>
      <protection/>
    </xf>
    <xf numFmtId="0" fontId="5" fillId="0" borderId="14" xfId="20" applyFont="1" applyFill="1" applyBorder="1" applyAlignment="1">
      <alignment/>
      <protection/>
    </xf>
    <xf numFmtId="0" fontId="6" fillId="0" borderId="38" xfId="20" applyFont="1" applyFill="1" applyBorder="1" applyAlignment="1">
      <alignment/>
      <protection/>
    </xf>
    <xf numFmtId="0" fontId="6" fillId="0" borderId="39" xfId="20" applyFont="1" applyFill="1" applyBorder="1" applyAlignment="1">
      <alignment/>
      <protection/>
    </xf>
    <xf numFmtId="0" fontId="6" fillId="0" borderId="40" xfId="20" applyFont="1" applyFill="1" applyBorder="1" applyAlignment="1">
      <alignment/>
      <protection/>
    </xf>
    <xf numFmtId="0" fontId="5" fillId="0" borderId="11" xfId="20" applyFont="1" applyFill="1" applyBorder="1" applyAlignment="1">
      <alignment/>
      <protection/>
    </xf>
    <xf numFmtId="0" fontId="6" fillId="0" borderId="12" xfId="20" applyFont="1" applyFill="1" applyBorder="1" applyAlignment="1">
      <alignment/>
      <protection/>
    </xf>
    <xf numFmtId="0" fontId="6" fillId="0" borderId="15" xfId="20" applyFont="1" applyFill="1" applyBorder="1" applyAlignment="1">
      <alignment/>
      <protection/>
    </xf>
    <xf numFmtId="49" fontId="6" fillId="0" borderId="41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4" fontId="0" fillId="0" borderId="14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4" fontId="0" fillId="0" borderId="17" xfId="0" applyNumberFormat="1" applyBorder="1" applyAlignment="1">
      <alignment horizontal="center"/>
    </xf>
    <xf numFmtId="0" fontId="6" fillId="0" borderId="15" xfId="20" applyFont="1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3" fontId="6" fillId="0" borderId="34" xfId="20" applyNumberFormat="1" applyFont="1" applyFill="1" applyBorder="1" applyAlignment="1">
      <alignment horizontal="center"/>
      <protection/>
    </xf>
    <xf numFmtId="3" fontId="6" fillId="0" borderId="42" xfId="20" applyNumberFormat="1" applyFont="1" applyFill="1" applyBorder="1" applyAlignment="1">
      <alignment horizontal="center"/>
      <protection/>
    </xf>
    <xf numFmtId="3" fontId="6" fillId="0" borderId="43" xfId="20" applyNumberFormat="1" applyFont="1" applyFill="1" applyBorder="1" applyAlignment="1">
      <alignment horizontal="center"/>
      <protection/>
    </xf>
    <xf numFmtId="0" fontId="6" fillId="0" borderId="34" xfId="20" applyFont="1" applyFill="1" applyBorder="1" applyAlignment="1">
      <alignment horizontal="center"/>
      <protection/>
    </xf>
    <xf numFmtId="0" fontId="6" fillId="0" borderId="42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/>
      <protection/>
    </xf>
    <xf numFmtId="0" fontId="6" fillId="0" borderId="19" xfId="20" applyFont="1" applyFill="1" applyBorder="1" applyAlignment="1">
      <alignment/>
      <protection/>
    </xf>
    <xf numFmtId="0" fontId="5" fillId="0" borderId="14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3" fontId="6" fillId="0" borderId="14" xfId="20" applyNumberFormat="1" applyFont="1" applyFill="1" applyBorder="1" applyAlignment="1">
      <alignment horizontal="left" wrapText="1"/>
      <protection/>
    </xf>
    <xf numFmtId="3" fontId="6" fillId="0" borderId="19" xfId="20" applyNumberFormat="1" applyFont="1" applyFill="1" applyBorder="1" applyAlignment="1">
      <alignment horizontal="left" wrapText="1"/>
      <protection/>
    </xf>
    <xf numFmtId="0" fontId="6" fillId="0" borderId="14" xfId="20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5" fillId="0" borderId="4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20" applyFont="1" applyFill="1" applyBorder="1" applyAlignment="1">
      <alignment horizontal="center" vertical="center" wrapText="1" shrinkToFit="1"/>
      <protection/>
    </xf>
    <xf numFmtId="3" fontId="6" fillId="0" borderId="34" xfId="20" applyNumberFormat="1" applyFont="1" applyFill="1" applyBorder="1" applyAlignment="1">
      <alignment horizontal="right" vertical="center"/>
      <protection/>
    </xf>
    <xf numFmtId="3" fontId="6" fillId="0" borderId="42" xfId="20" applyNumberFormat="1" applyFont="1" applyFill="1" applyBorder="1" applyAlignment="1">
      <alignment horizontal="right" vertical="center"/>
      <protection/>
    </xf>
    <xf numFmtId="3" fontId="6" fillId="0" borderId="17" xfId="20" applyNumberFormat="1" applyFont="1" applyFill="1" applyBorder="1" applyAlignment="1">
      <alignment horizontal="right" vertical="center"/>
      <protection/>
    </xf>
    <xf numFmtId="3" fontId="6" fillId="0" borderId="17" xfId="20" applyNumberFormat="1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3" fontId="6" fillId="0" borderId="11" xfId="20" applyNumberFormat="1" applyFont="1" applyFill="1" applyBorder="1" applyAlignment="1">
      <alignment horizontal="left" vertical="center"/>
      <protection/>
    </xf>
    <xf numFmtId="3" fontId="6" fillId="0" borderId="19" xfId="20" applyNumberFormat="1" applyFont="1" applyFill="1" applyBorder="1" applyAlignment="1">
      <alignment horizontal="left" vertical="center"/>
      <protection/>
    </xf>
    <xf numFmtId="3" fontId="6" fillId="0" borderId="11" xfId="20" applyNumberFormat="1" applyFont="1" applyFill="1" applyBorder="1" applyAlignment="1">
      <alignment horizontal="left" wrapText="1"/>
      <protection/>
    </xf>
    <xf numFmtId="0" fontId="6" fillId="0" borderId="11" xfId="20" applyFont="1" applyFill="1" applyBorder="1" applyAlignment="1">
      <alignment horizontal="right" vertical="center"/>
      <protection/>
    </xf>
    <xf numFmtId="3" fontId="6" fillId="0" borderId="4" xfId="20" applyNumberFormat="1" applyFont="1" applyFill="1" applyBorder="1" applyAlignment="1">
      <alignment horizontal="right" vertical="center"/>
      <protection/>
    </xf>
    <xf numFmtId="3" fontId="6" fillId="0" borderId="43" xfId="20" applyNumberFormat="1" applyFont="1" applyFill="1" applyBorder="1" applyAlignment="1">
      <alignment horizontal="right" vertical="center"/>
      <protection/>
    </xf>
    <xf numFmtId="3" fontId="6" fillId="0" borderId="11" xfId="20" applyNumberFormat="1" applyFont="1" applyFill="1" applyBorder="1" applyAlignment="1">
      <alignment horizontal="center"/>
      <protection/>
    </xf>
    <xf numFmtId="3" fontId="6" fillId="0" borderId="19" xfId="20" applyNumberFormat="1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right"/>
      <protection/>
    </xf>
    <xf numFmtId="0" fontId="6" fillId="0" borderId="19" xfId="20" applyFont="1" applyFill="1" applyBorder="1" applyAlignment="1">
      <alignment horizontal="right"/>
      <protection/>
    </xf>
    <xf numFmtId="0" fontId="5" fillId="0" borderId="11" xfId="20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6" fillId="0" borderId="34" xfId="20" applyFont="1" applyFill="1" applyBorder="1" applyAlignment="1">
      <alignment horizontal="right"/>
      <protection/>
    </xf>
    <xf numFmtId="0" fontId="6" fillId="0" borderId="17" xfId="20" applyFont="1" applyFill="1" applyBorder="1" applyAlignment="1">
      <alignment horizontal="right"/>
      <protection/>
    </xf>
    <xf numFmtId="0" fontId="5" fillId="0" borderId="34" xfId="20" applyFont="1" applyFill="1" applyBorder="1" applyAlignment="1">
      <alignment horizontal="right"/>
      <protection/>
    </xf>
    <xf numFmtId="0" fontId="5" fillId="0" borderId="17" xfId="20" applyFont="1" applyFill="1" applyBorder="1" applyAlignment="1">
      <alignment horizontal="right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0" fontId="6" fillId="0" borderId="17" xfId="20" applyFont="1" applyFill="1" applyBorder="1" applyAlignment="1">
      <alignment horizontal="left" vertical="center" wrapText="1"/>
      <protection/>
    </xf>
    <xf numFmtId="3" fontId="6" fillId="0" borderId="34" xfId="20" applyNumberFormat="1" applyFont="1" applyFill="1" applyBorder="1" applyAlignment="1">
      <alignment horizontal="left" wrapText="1"/>
      <protection/>
    </xf>
    <xf numFmtId="3" fontId="6" fillId="0" borderId="17" xfId="20" applyNumberFormat="1" applyFont="1" applyFill="1" applyBorder="1" applyAlignment="1">
      <alignment horizontal="left" wrapText="1"/>
      <protection/>
    </xf>
    <xf numFmtId="3" fontId="6" fillId="0" borderId="34" xfId="20" applyNumberFormat="1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right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3" fontId="6" fillId="0" borderId="4" xfId="20" applyNumberFormat="1" applyFont="1" applyFill="1" applyBorder="1" applyAlignment="1">
      <alignment horizontal="left" vertical="center"/>
      <protection/>
    </xf>
    <xf numFmtId="3" fontId="6" fillId="0" borderId="17" xfId="20" applyNumberFormat="1" applyFont="1" applyFill="1" applyBorder="1" applyAlignment="1">
      <alignment horizontal="left" vertical="center"/>
      <protection/>
    </xf>
    <xf numFmtId="3" fontId="6" fillId="0" borderId="4" xfId="20" applyNumberFormat="1" applyFont="1" applyFill="1" applyBorder="1" applyAlignment="1">
      <alignment horizontal="left" wrapText="1"/>
      <protection/>
    </xf>
    <xf numFmtId="0" fontId="6" fillId="0" borderId="4" xfId="20" applyFont="1" applyFill="1" applyBorder="1" applyAlignment="1">
      <alignment horizontal="right"/>
      <protection/>
    </xf>
    <xf numFmtId="3" fontId="6" fillId="0" borderId="4" xfId="20" applyNumberFormat="1" applyFont="1" applyFill="1" applyBorder="1" applyAlignment="1">
      <alignment horizontal="right"/>
      <protection/>
    </xf>
    <xf numFmtId="3" fontId="6" fillId="0" borderId="4" xfId="20" applyNumberFormat="1" applyFont="1" applyFill="1" applyBorder="1" applyAlignment="1">
      <alignment horizontal="center"/>
      <protection/>
    </xf>
    <xf numFmtId="0" fontId="6" fillId="0" borderId="4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right"/>
      <protection/>
    </xf>
    <xf numFmtId="0" fontId="5" fillId="0" borderId="12" xfId="20" applyFont="1" applyFill="1" applyBorder="1" applyAlignment="1">
      <alignment horizontal="center" vertical="center" wrapText="1" shrinkToFit="1"/>
      <protection/>
    </xf>
    <xf numFmtId="0" fontId="5" fillId="0" borderId="31" xfId="20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 wrapText="1"/>
    </xf>
    <xf numFmtId="0" fontId="5" fillId="0" borderId="10" xfId="20" applyFont="1" applyFill="1" applyBorder="1" applyAlignment="1">
      <alignment horizontal="center" vertical="center" wrapText="1" shrinkToFit="1"/>
      <protection/>
    </xf>
    <xf numFmtId="0" fontId="5" fillId="0" borderId="18" xfId="20" applyFont="1" applyFill="1" applyBorder="1" applyAlignment="1">
      <alignment horizontal="center" vertical="center" wrapText="1" shrinkToFit="1"/>
      <protection/>
    </xf>
    <xf numFmtId="0" fontId="5" fillId="0" borderId="11" xfId="20" applyFont="1" applyFill="1" applyBorder="1" applyAlignment="1">
      <alignment horizontal="center" vertical="center" shrinkToFit="1"/>
      <protection/>
    </xf>
    <xf numFmtId="0" fontId="5" fillId="0" borderId="19" xfId="20" applyFont="1" applyFill="1" applyBorder="1" applyAlignment="1">
      <alignment horizontal="center" vertical="center" shrinkToFit="1"/>
      <protection/>
    </xf>
    <xf numFmtId="0" fontId="5" fillId="0" borderId="11" xfId="20" applyFont="1" applyFill="1" applyBorder="1" applyAlignment="1">
      <alignment horizontal="center" vertical="center" wrapText="1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0" fontId="5" fillId="0" borderId="48" xfId="20" applyFont="1" applyFill="1" applyBorder="1" applyAlignment="1">
      <alignment horizontal="center" vertical="center" wrapText="1" shrinkToFit="1"/>
      <protection/>
    </xf>
    <xf numFmtId="0" fontId="5" fillId="0" borderId="49" xfId="20" applyFont="1" applyFill="1" applyBorder="1" applyAlignment="1">
      <alignment horizontal="center" vertical="center" wrapText="1" shrinkToFit="1"/>
      <protection/>
    </xf>
    <xf numFmtId="0" fontId="5" fillId="0" borderId="34" xfId="20" applyFont="1" applyFill="1" applyBorder="1" applyAlignment="1">
      <alignment horizontal="center" vertical="center" shrinkToFit="1"/>
      <protection/>
    </xf>
    <xf numFmtId="0" fontId="5" fillId="0" borderId="34" xfId="20" applyFont="1" applyFill="1" applyBorder="1" applyAlignment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workbookViewId="0" topLeftCell="A1">
      <selection activeCell="Q25" sqref="Q25"/>
    </sheetView>
  </sheetViews>
  <sheetFormatPr defaultColWidth="9.140625" defaultRowHeight="15"/>
  <cols>
    <col min="11" max="11" width="21.8515625" style="0" customWidth="1"/>
    <col min="12" max="12" width="23.57421875" style="109" customWidth="1"/>
  </cols>
  <sheetData>
    <row r="2" ht="15">
      <c r="B2" s="1" t="s">
        <v>141</v>
      </c>
    </row>
    <row r="3" spans="2:12" ht="15">
      <c r="B3" s="112"/>
      <c r="C3" s="112" t="s">
        <v>142</v>
      </c>
      <c r="D3" s="112"/>
      <c r="E3" s="112"/>
      <c r="F3" s="112"/>
      <c r="G3" s="112"/>
      <c r="H3" s="112"/>
      <c r="I3" s="112"/>
      <c r="J3" s="112"/>
      <c r="K3" s="112"/>
      <c r="L3" s="117" t="s">
        <v>143</v>
      </c>
    </row>
    <row r="4" spans="2:12" ht="15.75" thickBo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8"/>
    </row>
    <row r="5" spans="2:12" ht="15.75" customHeight="1">
      <c r="B5" s="119" t="s">
        <v>144</v>
      </c>
      <c r="C5" s="120" t="s">
        <v>145</v>
      </c>
      <c r="D5" s="120"/>
      <c r="E5" s="120"/>
      <c r="F5" s="120"/>
      <c r="G5" s="120"/>
      <c r="H5" s="120"/>
      <c r="I5" s="120"/>
      <c r="J5" s="120"/>
      <c r="K5" s="120"/>
      <c r="L5" s="121">
        <v>1582500</v>
      </c>
    </row>
    <row r="6" spans="2:12" ht="15.75" customHeight="1">
      <c r="B6" s="112"/>
      <c r="C6" s="115"/>
      <c r="D6" s="115"/>
      <c r="E6" s="115"/>
      <c r="F6" s="115"/>
      <c r="G6" s="115"/>
      <c r="H6" s="115"/>
      <c r="I6" s="115"/>
      <c r="J6" s="115"/>
      <c r="K6" s="115"/>
      <c r="L6" s="114"/>
    </row>
    <row r="7" spans="2:12" ht="15.75" customHeight="1">
      <c r="B7" s="112" t="s">
        <v>146</v>
      </c>
      <c r="C7" s="115" t="s">
        <v>147</v>
      </c>
      <c r="D7" s="115"/>
      <c r="E7" s="115"/>
      <c r="F7" s="115"/>
      <c r="G7" s="115"/>
      <c r="H7" s="115"/>
      <c r="I7" s="115"/>
      <c r="J7" s="115"/>
      <c r="K7" s="115"/>
      <c r="L7" s="114">
        <v>542000</v>
      </c>
    </row>
    <row r="8" spans="2:12" ht="15.75" customHeight="1">
      <c r="B8" s="112"/>
      <c r="C8" s="115"/>
      <c r="D8" s="115"/>
      <c r="E8" s="115"/>
      <c r="F8" s="115"/>
      <c r="G8" s="115"/>
      <c r="H8" s="115"/>
      <c r="I8" s="115"/>
      <c r="J8" s="115"/>
      <c r="K8" s="115"/>
      <c r="L8" s="114"/>
    </row>
    <row r="9" spans="2:12" ht="15.75" customHeight="1">
      <c r="B9" s="112" t="s">
        <v>148</v>
      </c>
      <c r="C9" s="115" t="s">
        <v>149</v>
      </c>
      <c r="D9" s="115"/>
      <c r="E9" s="115"/>
      <c r="F9" s="115"/>
      <c r="G9" s="115"/>
      <c r="H9" s="115"/>
      <c r="I9" s="115"/>
      <c r="J9" s="115"/>
      <c r="K9" s="115"/>
      <c r="L9" s="114">
        <v>843000</v>
      </c>
    </row>
    <row r="10" spans="2:12" ht="15.75" customHeight="1">
      <c r="B10" s="112"/>
      <c r="C10" s="115"/>
      <c r="D10" s="115"/>
      <c r="E10" s="115"/>
      <c r="F10" s="115"/>
      <c r="G10" s="115"/>
      <c r="H10" s="115"/>
      <c r="I10" s="115"/>
      <c r="J10" s="115"/>
      <c r="K10" s="115"/>
      <c r="L10" s="114"/>
    </row>
    <row r="11" spans="2:12" ht="15.75" customHeight="1">
      <c r="B11" s="112" t="s">
        <v>150</v>
      </c>
      <c r="C11" s="113" t="s">
        <v>151</v>
      </c>
      <c r="D11" s="113"/>
      <c r="E11" s="113"/>
      <c r="F11" s="113"/>
      <c r="G11" s="113"/>
      <c r="H11" s="113"/>
      <c r="I11" s="113"/>
      <c r="J11" s="113"/>
      <c r="K11" s="113"/>
      <c r="L11" s="114">
        <v>1355000</v>
      </c>
    </row>
    <row r="12" spans="2:12" ht="15.75" customHeight="1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2:12" ht="15.75" customHeight="1">
      <c r="B13" s="112" t="s">
        <v>152</v>
      </c>
      <c r="C13" s="113" t="s">
        <v>153</v>
      </c>
      <c r="D13" s="113"/>
      <c r="E13" s="113"/>
      <c r="F13" s="113"/>
      <c r="G13" s="113"/>
      <c r="H13" s="113"/>
      <c r="I13" s="113"/>
      <c r="J13" s="113"/>
      <c r="K13" s="113"/>
      <c r="L13" s="114">
        <v>345000</v>
      </c>
    </row>
    <row r="14" spans="2:12" ht="15.75" customHeight="1"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4"/>
    </row>
    <row r="15" spans="2:12" ht="15.75" customHeight="1">
      <c r="B15" s="112" t="s">
        <v>154</v>
      </c>
      <c r="C15" s="113" t="s">
        <v>155</v>
      </c>
      <c r="D15" s="113"/>
      <c r="E15" s="113"/>
      <c r="F15" s="113"/>
      <c r="G15" s="113"/>
      <c r="H15" s="113"/>
      <c r="I15" s="113"/>
      <c r="J15" s="113"/>
      <c r="K15" s="113"/>
      <c r="L15" s="114">
        <v>1220000</v>
      </c>
    </row>
    <row r="16" spans="2:12" ht="15.75" customHeight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spans="2:12" ht="15.75" customHeight="1">
      <c r="B17" s="112" t="s">
        <v>156</v>
      </c>
      <c r="C17" s="113" t="s">
        <v>157</v>
      </c>
      <c r="D17" s="113"/>
      <c r="E17" s="113"/>
      <c r="F17" s="113"/>
      <c r="G17" s="113"/>
      <c r="H17" s="113"/>
      <c r="I17" s="113"/>
      <c r="J17" s="113"/>
      <c r="K17" s="113"/>
      <c r="L17" s="114">
        <v>455000</v>
      </c>
    </row>
    <row r="18" spans="2:12" ht="15.75" customHeight="1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4"/>
    </row>
    <row r="19" spans="2:12" ht="15.75" customHeight="1">
      <c r="B19" s="112" t="s">
        <v>158</v>
      </c>
      <c r="C19" s="113" t="s">
        <v>159</v>
      </c>
      <c r="D19" s="113"/>
      <c r="E19" s="113"/>
      <c r="F19" s="113"/>
      <c r="G19" s="113"/>
      <c r="H19" s="113"/>
      <c r="I19" s="113"/>
      <c r="J19" s="113"/>
      <c r="K19" s="113"/>
      <c r="L19" s="114">
        <v>801000</v>
      </c>
    </row>
    <row r="20" spans="2:12" ht="15.75" customHeight="1"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4"/>
    </row>
    <row r="21" spans="2:18" ht="15.75" customHeight="1">
      <c r="B21" s="112" t="s">
        <v>160</v>
      </c>
      <c r="C21" s="113" t="s">
        <v>161</v>
      </c>
      <c r="D21" s="113"/>
      <c r="E21" s="113"/>
      <c r="F21" s="113"/>
      <c r="G21" s="113"/>
      <c r="H21" s="113"/>
      <c r="I21" s="113"/>
      <c r="J21" s="113"/>
      <c r="K21" s="113"/>
      <c r="L21" s="114">
        <v>2532000</v>
      </c>
      <c r="R21" s="110"/>
    </row>
    <row r="22" spans="2:12" ht="15.75" customHeight="1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4"/>
    </row>
    <row r="23" spans="2:12" ht="15.75" customHeight="1">
      <c r="B23" s="112" t="s">
        <v>162</v>
      </c>
      <c r="C23" s="113" t="s">
        <v>163</v>
      </c>
      <c r="D23" s="113"/>
      <c r="E23" s="113"/>
      <c r="F23" s="113"/>
      <c r="G23" s="113"/>
      <c r="H23" s="113"/>
      <c r="I23" s="113"/>
      <c r="J23" s="113"/>
      <c r="K23" s="113"/>
      <c r="L23" s="114">
        <v>336000</v>
      </c>
    </row>
    <row r="24" spans="2:12" ht="15.75" customHeight="1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4"/>
    </row>
    <row r="25" spans="2:12" ht="15.75" customHeight="1">
      <c r="B25" s="112" t="s">
        <v>164</v>
      </c>
      <c r="C25" s="113" t="s">
        <v>165</v>
      </c>
      <c r="D25" s="113"/>
      <c r="E25" s="113"/>
      <c r="F25" s="113"/>
      <c r="G25" s="113"/>
      <c r="H25" s="113"/>
      <c r="I25" s="113"/>
      <c r="J25" s="113"/>
      <c r="K25" s="113"/>
      <c r="L25" s="114">
        <v>2710000</v>
      </c>
    </row>
    <row r="26" spans="2:12" ht="15.75" customHeight="1"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4"/>
    </row>
    <row r="27" spans="2:12" ht="15.75" customHeight="1">
      <c r="B27" s="112" t="s">
        <v>166</v>
      </c>
      <c r="C27" s="113" t="s">
        <v>167</v>
      </c>
      <c r="D27" s="113"/>
      <c r="E27" s="113"/>
      <c r="F27" s="113"/>
      <c r="G27" s="113"/>
      <c r="H27" s="113"/>
      <c r="I27" s="113"/>
      <c r="J27" s="113"/>
      <c r="K27" s="113"/>
      <c r="L27" s="114">
        <v>1320000</v>
      </c>
    </row>
    <row r="28" spans="2:14" ht="15.75" customHeight="1"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N28" s="109"/>
    </row>
    <row r="30" ht="15">
      <c r="L30" s="111"/>
    </row>
  </sheetData>
  <mergeCells count="39">
    <mergeCell ref="C17:K18"/>
    <mergeCell ref="L17:L18"/>
    <mergeCell ref="B17:B18"/>
    <mergeCell ref="B11:B12"/>
    <mergeCell ref="C11:K12"/>
    <mergeCell ref="L11:L12"/>
    <mergeCell ref="B13:B14"/>
    <mergeCell ref="C13:K14"/>
    <mergeCell ref="L13:L14"/>
    <mergeCell ref="B15:B16"/>
    <mergeCell ref="C15:K16"/>
    <mergeCell ref="L15:L16"/>
    <mergeCell ref="B3:B4"/>
    <mergeCell ref="C3:K4"/>
    <mergeCell ref="L3:L4"/>
    <mergeCell ref="B5:B6"/>
    <mergeCell ref="C5:K6"/>
    <mergeCell ref="L5:L6"/>
    <mergeCell ref="B7:B8"/>
    <mergeCell ref="C7:K8"/>
    <mergeCell ref="L7:L8"/>
    <mergeCell ref="B9:B10"/>
    <mergeCell ref="C9:K10"/>
    <mergeCell ref="L9:L10"/>
    <mergeCell ref="B19:B20"/>
    <mergeCell ref="C19:K20"/>
    <mergeCell ref="L19:L20"/>
    <mergeCell ref="B21:B22"/>
    <mergeCell ref="C21:K22"/>
    <mergeCell ref="L21:L22"/>
    <mergeCell ref="B27:B28"/>
    <mergeCell ref="C27:K28"/>
    <mergeCell ref="L27:L28"/>
    <mergeCell ref="B23:B24"/>
    <mergeCell ref="C23:K24"/>
    <mergeCell ref="L23:L24"/>
    <mergeCell ref="B25:B26"/>
    <mergeCell ref="C25:K26"/>
    <mergeCell ref="L25:L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3:O18"/>
  <sheetViews>
    <sheetView workbookViewId="0" topLeftCell="C1">
      <selection activeCell="K6" sqref="K6:N6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140625" style="0" customWidth="1"/>
    <col min="12" max="12" width="13.57421875" style="0" customWidth="1"/>
    <col min="13" max="14" width="13.421875" style="0" customWidth="1"/>
  </cols>
  <sheetData>
    <row r="3" ht="15.75">
      <c r="B3" s="48" t="s">
        <v>0</v>
      </c>
    </row>
    <row r="4" ht="15.75" thickBot="1"/>
    <row r="5" spans="2:14" ht="15.75" thickBot="1">
      <c r="B5" s="145" t="s">
        <v>83</v>
      </c>
      <c r="C5" s="146"/>
      <c r="D5" s="146"/>
      <c r="E5" s="146"/>
      <c r="F5" s="146"/>
      <c r="G5" s="146"/>
      <c r="H5" s="146"/>
      <c r="I5" s="147"/>
      <c r="J5" s="4"/>
      <c r="K5" s="3"/>
      <c r="L5" s="4"/>
      <c r="M5" s="3"/>
      <c r="N5" s="4"/>
    </row>
    <row r="6" spans="2:14" ht="30.75" customHeight="1" thickBot="1">
      <c r="B6" s="5"/>
      <c r="C6" s="5"/>
      <c r="D6" s="5"/>
      <c r="E6" s="6"/>
      <c r="F6" s="6"/>
      <c r="G6" s="7"/>
      <c r="H6" s="7"/>
      <c r="I6" s="6"/>
      <c r="J6" s="62"/>
      <c r="K6" s="148" t="s">
        <v>168</v>
      </c>
      <c r="L6" s="148"/>
      <c r="M6" s="148" t="s">
        <v>169</v>
      </c>
      <c r="N6" s="148"/>
    </row>
    <row r="7" spans="2:15" ht="15">
      <c r="B7" s="196" t="s">
        <v>3</v>
      </c>
      <c r="C7" s="198" t="s">
        <v>4</v>
      </c>
      <c r="D7" s="198" t="s">
        <v>65</v>
      </c>
      <c r="E7" s="198"/>
      <c r="F7" s="198"/>
      <c r="G7" s="198"/>
      <c r="H7" s="200" t="s">
        <v>6</v>
      </c>
      <c r="I7" s="200" t="s">
        <v>7</v>
      </c>
      <c r="J7" s="200" t="s">
        <v>8</v>
      </c>
      <c r="K7" s="200" t="s">
        <v>9</v>
      </c>
      <c r="L7" s="200" t="s">
        <v>10</v>
      </c>
      <c r="M7" s="200" t="s">
        <v>9</v>
      </c>
      <c r="N7" s="200" t="s">
        <v>10</v>
      </c>
      <c r="O7" s="193" t="s">
        <v>11</v>
      </c>
    </row>
    <row r="8" spans="2:15" ht="30.75" thickBot="1">
      <c r="B8" s="203"/>
      <c r="C8" s="204"/>
      <c r="D8" s="87" t="s">
        <v>41</v>
      </c>
      <c r="E8" s="88" t="s">
        <v>42</v>
      </c>
      <c r="F8" s="88" t="s">
        <v>43</v>
      </c>
      <c r="G8" s="88" t="s">
        <v>69</v>
      </c>
      <c r="H8" s="205"/>
      <c r="I8" s="205"/>
      <c r="J8" s="205"/>
      <c r="K8" s="205"/>
      <c r="L8" s="201"/>
      <c r="M8" s="201"/>
      <c r="N8" s="201"/>
      <c r="O8" s="202"/>
    </row>
    <row r="9" spans="2:15" ht="15">
      <c r="B9" s="19" t="s">
        <v>84</v>
      </c>
      <c r="C9" s="20" t="s">
        <v>71</v>
      </c>
      <c r="D9" s="89" t="s">
        <v>85</v>
      </c>
      <c r="E9" s="60" t="s">
        <v>86</v>
      </c>
      <c r="F9" s="60" t="s">
        <v>87</v>
      </c>
      <c r="G9" s="58" t="s">
        <v>88</v>
      </c>
      <c r="H9" s="90">
        <v>1944</v>
      </c>
      <c r="I9" s="90"/>
      <c r="J9" s="25"/>
      <c r="K9" s="91"/>
      <c r="L9" s="47">
        <f>K9*H9</f>
        <v>0</v>
      </c>
      <c r="M9" s="68"/>
      <c r="N9" s="47">
        <f>M9*H9</f>
        <v>0</v>
      </c>
      <c r="O9" s="92"/>
    </row>
    <row r="10" spans="2:15" ht="15">
      <c r="B10" s="28" t="s">
        <v>89</v>
      </c>
      <c r="C10" s="93" t="s">
        <v>71</v>
      </c>
      <c r="D10" s="94" t="s">
        <v>90</v>
      </c>
      <c r="E10" s="95" t="s">
        <v>91</v>
      </c>
      <c r="F10" s="95" t="s">
        <v>92</v>
      </c>
      <c r="G10" s="96" t="s">
        <v>93</v>
      </c>
      <c r="H10" s="97">
        <v>250</v>
      </c>
      <c r="I10" s="97"/>
      <c r="J10" s="34"/>
      <c r="K10" s="98"/>
      <c r="L10" s="34">
        <f aca="true" t="shared" si="0" ref="L10:L11">K10*H10</f>
        <v>0</v>
      </c>
      <c r="M10" s="99"/>
      <c r="N10" s="34">
        <f aca="true" t="shared" si="1" ref="N10:N11">M10*H10</f>
        <v>0</v>
      </c>
      <c r="O10" s="100"/>
    </row>
    <row r="11" spans="2:15" ht="15.75" thickBot="1">
      <c r="B11" s="44" t="s">
        <v>94</v>
      </c>
      <c r="C11" s="70" t="s">
        <v>71</v>
      </c>
      <c r="D11" s="71" t="s">
        <v>76</v>
      </c>
      <c r="E11" s="61" t="s">
        <v>95</v>
      </c>
      <c r="F11" s="61" t="s">
        <v>96</v>
      </c>
      <c r="G11" s="59" t="s">
        <v>91</v>
      </c>
      <c r="H11" s="72">
        <v>2154</v>
      </c>
      <c r="I11" s="72"/>
      <c r="J11" s="45"/>
      <c r="K11" s="101"/>
      <c r="L11" s="45">
        <f t="shared" si="0"/>
        <v>0</v>
      </c>
      <c r="M11" s="73"/>
      <c r="N11" s="45">
        <f t="shared" si="1"/>
        <v>0</v>
      </c>
      <c r="O11" s="102"/>
    </row>
    <row r="12" spans="2:15" ht="15.75" thickBot="1">
      <c r="B12" s="37"/>
      <c r="C12" s="6"/>
      <c r="D12" s="6"/>
      <c r="E12" s="38"/>
      <c r="F12" s="38"/>
      <c r="G12" s="39"/>
      <c r="H12" s="39"/>
      <c r="I12" s="38"/>
      <c r="J12" s="38"/>
      <c r="K12" s="7"/>
      <c r="L12" s="75">
        <f>L9+L10+L11</f>
        <v>0</v>
      </c>
      <c r="M12" s="7"/>
      <c r="N12" s="76">
        <f>N9+N10+N11</f>
        <v>0</v>
      </c>
      <c r="O12" s="77"/>
    </row>
    <row r="14" ht="15">
      <c r="B14" t="s">
        <v>97</v>
      </c>
    </row>
    <row r="15" ht="15">
      <c r="B15" t="s">
        <v>98</v>
      </c>
    </row>
    <row r="16" ht="15">
      <c r="B16" t="s">
        <v>99</v>
      </c>
    </row>
    <row r="18" ht="15">
      <c r="B18" s="2" t="s">
        <v>1</v>
      </c>
    </row>
  </sheetData>
  <mergeCells count="14">
    <mergeCell ref="O7:O8"/>
    <mergeCell ref="B5:I5"/>
    <mergeCell ref="K6:L6"/>
    <mergeCell ref="M6:N6"/>
    <mergeCell ref="B7:B8"/>
    <mergeCell ref="C7:C8"/>
    <mergeCell ref="D7:G7"/>
    <mergeCell ref="H7:H8"/>
    <mergeCell ref="I7:I8"/>
    <mergeCell ref="J7:J8"/>
    <mergeCell ref="K7:K8"/>
    <mergeCell ref="L7:L8"/>
    <mergeCell ref="M7:M8"/>
    <mergeCell ref="N7:N8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B2:O19"/>
  <sheetViews>
    <sheetView workbookViewId="0" topLeftCell="C1">
      <selection activeCell="K5" sqref="K5:N5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1" width="14.00390625" style="0" customWidth="1"/>
    <col min="12" max="12" width="13.57421875" style="0" customWidth="1"/>
    <col min="13" max="13" width="13.00390625" style="0" customWidth="1"/>
    <col min="14" max="14" width="13.8515625" style="0" customWidth="1"/>
  </cols>
  <sheetData>
    <row r="2" ht="15.75">
      <c r="B2" s="48" t="s">
        <v>0</v>
      </c>
    </row>
    <row r="3" ht="15.75" thickBot="1"/>
    <row r="4" spans="2:14" ht="15.75" thickBot="1">
      <c r="B4" s="145" t="s">
        <v>100</v>
      </c>
      <c r="C4" s="146"/>
      <c r="D4" s="146"/>
      <c r="E4" s="146"/>
      <c r="F4" s="146"/>
      <c r="G4" s="146"/>
      <c r="H4" s="146"/>
      <c r="I4" s="147"/>
      <c r="J4" s="4"/>
      <c r="K4" s="3"/>
      <c r="L4" s="4"/>
      <c r="M4" s="3"/>
      <c r="N4" s="4"/>
    </row>
    <row r="5" spans="2:14" ht="36.75" customHeight="1" thickBot="1">
      <c r="B5" s="5"/>
      <c r="C5" s="5"/>
      <c r="D5" s="5"/>
      <c r="E5" s="6"/>
      <c r="F5" s="6"/>
      <c r="G5" s="7"/>
      <c r="H5" s="7"/>
      <c r="I5" s="6"/>
      <c r="J5" s="62"/>
      <c r="K5" s="148" t="s">
        <v>168</v>
      </c>
      <c r="L5" s="148"/>
      <c r="M5" s="148" t="s">
        <v>169</v>
      </c>
      <c r="N5" s="148"/>
    </row>
    <row r="6" spans="2:15" ht="15">
      <c r="B6" s="196" t="s">
        <v>3</v>
      </c>
      <c r="C6" s="198" t="s">
        <v>4</v>
      </c>
      <c r="D6" s="198" t="s">
        <v>65</v>
      </c>
      <c r="E6" s="198"/>
      <c r="F6" s="198"/>
      <c r="G6" s="198"/>
      <c r="H6" s="200" t="s">
        <v>6</v>
      </c>
      <c r="I6" s="200" t="s">
        <v>7</v>
      </c>
      <c r="J6" s="200" t="s">
        <v>8</v>
      </c>
      <c r="K6" s="200" t="s">
        <v>9</v>
      </c>
      <c r="L6" s="200" t="s">
        <v>10</v>
      </c>
      <c r="M6" s="200" t="s">
        <v>9</v>
      </c>
      <c r="N6" s="200" t="s">
        <v>10</v>
      </c>
      <c r="O6" s="193" t="s">
        <v>11</v>
      </c>
    </row>
    <row r="7" spans="2:15" ht="30.75" thickBot="1">
      <c r="B7" s="197"/>
      <c r="C7" s="199"/>
      <c r="D7" s="63" t="s">
        <v>41</v>
      </c>
      <c r="E7" s="64" t="s">
        <v>42</v>
      </c>
      <c r="F7" s="64" t="s">
        <v>43</v>
      </c>
      <c r="G7" s="64" t="s">
        <v>69</v>
      </c>
      <c r="H7" s="201"/>
      <c r="I7" s="201"/>
      <c r="J7" s="201"/>
      <c r="K7" s="201"/>
      <c r="L7" s="201"/>
      <c r="M7" s="201"/>
      <c r="N7" s="201"/>
      <c r="O7" s="194"/>
    </row>
    <row r="8" spans="2:15" ht="15">
      <c r="B8" s="108" t="s">
        <v>101</v>
      </c>
      <c r="C8" s="65" t="s">
        <v>71</v>
      </c>
      <c r="D8" s="66">
        <v>1000</v>
      </c>
      <c r="E8" s="43" t="s">
        <v>52</v>
      </c>
      <c r="F8" s="43" t="s">
        <v>102</v>
      </c>
      <c r="G8" s="42" t="s">
        <v>103</v>
      </c>
      <c r="H8" s="67">
        <v>264</v>
      </c>
      <c r="I8" s="67"/>
      <c r="J8" s="47"/>
      <c r="K8" s="47"/>
      <c r="L8" s="47">
        <f>K8*H8</f>
        <v>0</v>
      </c>
      <c r="M8" s="68"/>
      <c r="N8" s="47">
        <f>M8*H8</f>
        <v>0</v>
      </c>
      <c r="O8" s="47"/>
    </row>
    <row r="9" spans="2:15" ht="15">
      <c r="B9" s="107" t="s">
        <v>104</v>
      </c>
      <c r="C9" s="93" t="s">
        <v>71</v>
      </c>
      <c r="D9" s="94">
        <v>1000</v>
      </c>
      <c r="E9" s="95" t="s">
        <v>93</v>
      </c>
      <c r="F9" s="95" t="s">
        <v>105</v>
      </c>
      <c r="G9" s="96" t="s">
        <v>103</v>
      </c>
      <c r="H9" s="97">
        <v>60</v>
      </c>
      <c r="I9" s="97"/>
      <c r="J9" s="34"/>
      <c r="K9" s="34"/>
      <c r="L9" s="34">
        <f aca="true" t="shared" si="0" ref="L9:L12">K9*H9</f>
        <v>0</v>
      </c>
      <c r="M9" s="99"/>
      <c r="N9" s="34">
        <f aca="true" t="shared" si="1" ref="N9:N12">M9*H9</f>
        <v>0</v>
      </c>
      <c r="O9" s="34"/>
    </row>
    <row r="10" spans="2:15" ht="15">
      <c r="B10" s="107" t="s">
        <v>106</v>
      </c>
      <c r="C10" s="93" t="s">
        <v>71</v>
      </c>
      <c r="D10" s="94">
        <v>2000</v>
      </c>
      <c r="E10" s="95" t="s">
        <v>107</v>
      </c>
      <c r="F10" s="95" t="s">
        <v>108</v>
      </c>
      <c r="G10" s="96" t="s">
        <v>53</v>
      </c>
      <c r="H10" s="97">
        <v>104</v>
      </c>
      <c r="I10" s="97"/>
      <c r="J10" s="34"/>
      <c r="K10" s="34"/>
      <c r="L10" s="34">
        <f t="shared" si="0"/>
        <v>0</v>
      </c>
      <c r="M10" s="99"/>
      <c r="N10" s="34">
        <f t="shared" si="1"/>
        <v>0</v>
      </c>
      <c r="O10" s="34"/>
    </row>
    <row r="11" spans="2:15" ht="15">
      <c r="B11" s="107" t="s">
        <v>109</v>
      </c>
      <c r="C11" s="93" t="s">
        <v>71</v>
      </c>
      <c r="D11" s="94">
        <v>2000</v>
      </c>
      <c r="E11" s="95" t="s">
        <v>110</v>
      </c>
      <c r="F11" s="95" t="s">
        <v>111</v>
      </c>
      <c r="G11" s="96" t="s">
        <v>112</v>
      </c>
      <c r="H11" s="97">
        <v>120</v>
      </c>
      <c r="I11" s="97"/>
      <c r="J11" s="34"/>
      <c r="K11" s="34"/>
      <c r="L11" s="34">
        <f t="shared" si="0"/>
        <v>0</v>
      </c>
      <c r="M11" s="99"/>
      <c r="N11" s="34">
        <f t="shared" si="1"/>
        <v>0</v>
      </c>
      <c r="O11" s="34"/>
    </row>
    <row r="12" spans="2:15" ht="15">
      <c r="B12" s="107" t="s">
        <v>113</v>
      </c>
      <c r="C12" s="93" t="s">
        <v>71</v>
      </c>
      <c r="D12" s="94">
        <v>2000</v>
      </c>
      <c r="E12" s="95" t="s">
        <v>110</v>
      </c>
      <c r="F12" s="95" t="s">
        <v>111</v>
      </c>
      <c r="G12" s="96" t="s">
        <v>112</v>
      </c>
      <c r="H12" s="97">
        <v>80</v>
      </c>
      <c r="I12" s="97"/>
      <c r="J12" s="34"/>
      <c r="K12" s="34"/>
      <c r="L12" s="34">
        <f t="shared" si="0"/>
        <v>0</v>
      </c>
      <c r="M12" s="99"/>
      <c r="N12" s="34">
        <f t="shared" si="1"/>
        <v>0</v>
      </c>
      <c r="O12" s="34"/>
    </row>
    <row r="13" spans="2:15" ht="15.75" thickBot="1">
      <c r="B13" s="37"/>
      <c r="C13" s="6"/>
      <c r="D13" s="6"/>
      <c r="E13" s="38"/>
      <c r="F13" s="38"/>
      <c r="G13" s="39"/>
      <c r="H13" s="39"/>
      <c r="I13" s="38"/>
      <c r="J13" s="38"/>
      <c r="K13" s="7"/>
      <c r="L13" s="75">
        <f>L8+L9+L10+L11+L12</f>
        <v>0</v>
      </c>
      <c r="M13" s="7"/>
      <c r="N13" s="76">
        <f>N8+N9+N10+N11+N12</f>
        <v>0</v>
      </c>
      <c r="O13" s="77"/>
    </row>
    <row r="15" ht="15">
      <c r="B15" t="s">
        <v>114</v>
      </c>
    </row>
    <row r="16" ht="15">
      <c r="B16" t="s">
        <v>81</v>
      </c>
    </row>
    <row r="17" ht="15">
      <c r="B17" t="s">
        <v>115</v>
      </c>
    </row>
    <row r="19" ht="15">
      <c r="B19" s="2" t="s">
        <v>1</v>
      </c>
    </row>
  </sheetData>
  <mergeCells count="14">
    <mergeCell ref="O6:O7"/>
    <mergeCell ref="B4:I4"/>
    <mergeCell ref="K5:L5"/>
    <mergeCell ref="M5:N5"/>
    <mergeCell ref="B6:B7"/>
    <mergeCell ref="C6:C7"/>
    <mergeCell ref="D6:G6"/>
    <mergeCell ref="H6:H7"/>
    <mergeCell ref="I6:I7"/>
    <mergeCell ref="J6:J7"/>
    <mergeCell ref="K6:K7"/>
    <mergeCell ref="L6:L7"/>
    <mergeCell ref="M6:M7"/>
    <mergeCell ref="N6:N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O13"/>
  <sheetViews>
    <sheetView workbookViewId="0" topLeftCell="C1">
      <selection activeCell="K5" sqref="K5:N5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7109375" style="0" customWidth="1"/>
    <col min="12" max="12" width="13.28125" style="0" customWidth="1"/>
    <col min="13" max="13" width="12.7109375" style="0" customWidth="1"/>
    <col min="14" max="14" width="14.140625" style="0" customWidth="1"/>
  </cols>
  <sheetData>
    <row r="2" ht="15.75">
      <c r="B2" s="48" t="s">
        <v>0</v>
      </c>
    </row>
    <row r="3" ht="15.75" thickBot="1"/>
    <row r="4" spans="2:14" ht="15.75" thickBot="1">
      <c r="B4" s="145" t="s">
        <v>116</v>
      </c>
      <c r="C4" s="146"/>
      <c r="D4" s="146"/>
      <c r="E4" s="146"/>
      <c r="F4" s="146"/>
      <c r="G4" s="146"/>
      <c r="H4" s="146"/>
      <c r="I4" s="147"/>
      <c r="J4" s="4"/>
      <c r="K4" s="3"/>
      <c r="L4" s="4"/>
      <c r="M4" s="3"/>
      <c r="N4" s="4"/>
    </row>
    <row r="5" spans="2:14" ht="39.75" customHeight="1" thickBot="1">
      <c r="B5" s="5"/>
      <c r="C5" s="5"/>
      <c r="D5" s="5"/>
      <c r="E5" s="6"/>
      <c r="F5" s="6"/>
      <c r="G5" s="7"/>
      <c r="H5" s="7"/>
      <c r="I5" s="6"/>
      <c r="J5" s="62"/>
      <c r="K5" s="148" t="s">
        <v>168</v>
      </c>
      <c r="L5" s="148"/>
      <c r="M5" s="148" t="s">
        <v>169</v>
      </c>
      <c r="N5" s="148"/>
    </row>
    <row r="6" spans="2:15" ht="15">
      <c r="B6" s="196" t="s">
        <v>3</v>
      </c>
      <c r="C6" s="198" t="s">
        <v>4</v>
      </c>
      <c r="D6" s="198" t="s">
        <v>65</v>
      </c>
      <c r="E6" s="198"/>
      <c r="F6" s="198"/>
      <c r="G6" s="198"/>
      <c r="H6" s="200" t="s">
        <v>6</v>
      </c>
      <c r="I6" s="200" t="s">
        <v>7</v>
      </c>
      <c r="J6" s="200" t="s">
        <v>8</v>
      </c>
      <c r="K6" s="200" t="s">
        <v>9</v>
      </c>
      <c r="L6" s="200" t="s">
        <v>10</v>
      </c>
      <c r="M6" s="200" t="s">
        <v>9</v>
      </c>
      <c r="N6" s="200" t="s">
        <v>10</v>
      </c>
      <c r="O6" s="193" t="s">
        <v>11</v>
      </c>
    </row>
    <row r="7" spans="2:15" ht="30.75" thickBot="1">
      <c r="B7" s="197"/>
      <c r="C7" s="199"/>
      <c r="D7" s="63" t="s">
        <v>41</v>
      </c>
      <c r="E7" s="64" t="s">
        <v>42</v>
      </c>
      <c r="F7" s="64" t="s">
        <v>43</v>
      </c>
      <c r="G7" s="64" t="s">
        <v>69</v>
      </c>
      <c r="H7" s="201"/>
      <c r="I7" s="201"/>
      <c r="J7" s="201"/>
      <c r="K7" s="201"/>
      <c r="L7" s="201"/>
      <c r="M7" s="201"/>
      <c r="N7" s="201"/>
      <c r="O7" s="194"/>
    </row>
    <row r="8" spans="2:15" ht="15.75" thickBot="1">
      <c r="B8" s="106" t="s">
        <v>117</v>
      </c>
      <c r="C8" s="79" t="s">
        <v>71</v>
      </c>
      <c r="D8" s="80" t="s">
        <v>76</v>
      </c>
      <c r="E8" s="81" t="s">
        <v>118</v>
      </c>
      <c r="F8" s="81" t="s">
        <v>119</v>
      </c>
      <c r="G8" s="82" t="s">
        <v>120</v>
      </c>
      <c r="H8" s="83">
        <v>5080</v>
      </c>
      <c r="I8" s="83"/>
      <c r="J8" s="84"/>
      <c r="K8" s="84"/>
      <c r="L8" s="84">
        <f>K8*H8</f>
        <v>0</v>
      </c>
      <c r="M8" s="85"/>
      <c r="N8" s="84">
        <f>M8*H8</f>
        <v>0</v>
      </c>
      <c r="O8" s="86"/>
    </row>
    <row r="9" spans="2:15" ht="15.75" thickBot="1">
      <c r="B9" s="37"/>
      <c r="C9" s="6"/>
      <c r="D9" s="6"/>
      <c r="E9" s="38"/>
      <c r="F9" s="38"/>
      <c r="G9" s="39"/>
      <c r="H9" s="39"/>
      <c r="I9" s="38"/>
      <c r="J9" s="38"/>
      <c r="K9" s="7"/>
      <c r="L9" s="75">
        <f>L8</f>
        <v>0</v>
      </c>
      <c r="M9" s="7"/>
      <c r="N9" s="76">
        <f>N8</f>
        <v>0</v>
      </c>
      <c r="O9" s="77"/>
    </row>
    <row r="10" ht="15">
      <c r="B10" t="s">
        <v>139</v>
      </c>
    </row>
    <row r="11" ht="15">
      <c r="B11" t="s">
        <v>99</v>
      </c>
    </row>
    <row r="13" ht="15">
      <c r="B13" s="2" t="s">
        <v>1</v>
      </c>
    </row>
  </sheetData>
  <mergeCells count="14">
    <mergeCell ref="O6:O7"/>
    <mergeCell ref="B4:I4"/>
    <mergeCell ref="K5:L5"/>
    <mergeCell ref="M5:N5"/>
    <mergeCell ref="B6:B7"/>
    <mergeCell ref="C6:C7"/>
    <mergeCell ref="D6:G6"/>
    <mergeCell ref="H6:H7"/>
    <mergeCell ref="I6:I7"/>
    <mergeCell ref="J6:J7"/>
    <mergeCell ref="K6:K7"/>
    <mergeCell ref="L6:L7"/>
    <mergeCell ref="M6:M7"/>
    <mergeCell ref="N6:N7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B2:O19"/>
  <sheetViews>
    <sheetView workbookViewId="0" topLeftCell="A1">
      <selection activeCell="I34" sqref="I34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57421875" style="0" customWidth="1"/>
    <col min="12" max="12" width="14.57421875" style="0" customWidth="1"/>
    <col min="13" max="13" width="12.00390625" style="0" customWidth="1"/>
    <col min="14" max="14" width="13.8515625" style="0" customWidth="1"/>
  </cols>
  <sheetData>
    <row r="2" ht="15.75">
      <c r="B2" s="48" t="s">
        <v>0</v>
      </c>
    </row>
    <row r="3" ht="15.75" thickBot="1"/>
    <row r="4" spans="2:14" ht="15.75" thickBot="1">
      <c r="B4" s="145" t="s">
        <v>121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2:14" ht="44.25" customHeight="1" thickBot="1">
      <c r="B5" s="5"/>
      <c r="C5" s="5"/>
      <c r="D5" s="5"/>
      <c r="E5" s="6"/>
      <c r="F5" s="6"/>
      <c r="G5" s="7"/>
      <c r="H5" s="7"/>
      <c r="I5" s="6"/>
      <c r="J5" s="62"/>
      <c r="K5" s="148" t="s">
        <v>168</v>
      </c>
      <c r="L5" s="148"/>
      <c r="M5" s="148" t="s">
        <v>169</v>
      </c>
      <c r="N5" s="148"/>
    </row>
    <row r="6" spans="2:15" ht="15">
      <c r="B6" s="196" t="s">
        <v>3</v>
      </c>
      <c r="C6" s="198" t="s">
        <v>4</v>
      </c>
      <c r="D6" s="198" t="s">
        <v>65</v>
      </c>
      <c r="E6" s="198"/>
      <c r="F6" s="198"/>
      <c r="G6" s="198"/>
      <c r="H6" s="200" t="s">
        <v>6</v>
      </c>
      <c r="I6" s="200" t="s">
        <v>7</v>
      </c>
      <c r="J6" s="200" t="s">
        <v>8</v>
      </c>
      <c r="K6" s="200" t="s">
        <v>9</v>
      </c>
      <c r="L6" s="200" t="s">
        <v>10</v>
      </c>
      <c r="M6" s="200" t="s">
        <v>9</v>
      </c>
      <c r="N6" s="200" t="s">
        <v>10</v>
      </c>
      <c r="O6" s="193" t="s">
        <v>11</v>
      </c>
    </row>
    <row r="7" spans="2:15" ht="30.75" thickBot="1">
      <c r="B7" s="203"/>
      <c r="C7" s="204"/>
      <c r="D7" s="87" t="s">
        <v>41</v>
      </c>
      <c r="E7" s="88" t="s">
        <v>42</v>
      </c>
      <c r="F7" s="88" t="s">
        <v>43</v>
      </c>
      <c r="G7" s="88" t="s">
        <v>69</v>
      </c>
      <c r="H7" s="205"/>
      <c r="I7" s="205"/>
      <c r="J7" s="205"/>
      <c r="K7" s="205"/>
      <c r="L7" s="205"/>
      <c r="M7" s="205"/>
      <c r="N7" s="205"/>
      <c r="O7" s="202"/>
    </row>
    <row r="8" spans="2:15" ht="15">
      <c r="B8" s="19" t="s">
        <v>122</v>
      </c>
      <c r="C8" s="20" t="s">
        <v>71</v>
      </c>
      <c r="D8" s="89" t="s">
        <v>123</v>
      </c>
      <c r="E8" s="60" t="s">
        <v>124</v>
      </c>
      <c r="F8" s="60" t="s">
        <v>107</v>
      </c>
      <c r="G8" s="58" t="s">
        <v>125</v>
      </c>
      <c r="H8" s="90">
        <v>72</v>
      </c>
      <c r="I8" s="90"/>
      <c r="J8" s="25"/>
      <c r="K8" s="25"/>
      <c r="L8" s="25">
        <f>K8*H8</f>
        <v>0</v>
      </c>
      <c r="M8" s="103"/>
      <c r="N8" s="25">
        <f>M8*H8</f>
        <v>0</v>
      </c>
      <c r="O8" s="104"/>
    </row>
    <row r="9" spans="2:15" ht="15">
      <c r="B9" s="28" t="s">
        <v>126</v>
      </c>
      <c r="C9" s="93" t="s">
        <v>71</v>
      </c>
      <c r="D9" s="94" t="s">
        <v>127</v>
      </c>
      <c r="E9" s="95" t="s">
        <v>128</v>
      </c>
      <c r="F9" s="95" t="s">
        <v>129</v>
      </c>
      <c r="G9" s="96" t="s">
        <v>52</v>
      </c>
      <c r="H9" s="97">
        <v>24</v>
      </c>
      <c r="I9" s="97"/>
      <c r="J9" s="34"/>
      <c r="K9" s="34"/>
      <c r="L9" s="34">
        <f aca="true" t="shared" si="0" ref="L9:L12">K9*H9</f>
        <v>0</v>
      </c>
      <c r="M9" s="99"/>
      <c r="N9" s="34">
        <f aca="true" t="shared" si="1" ref="N9:N12">M9*H9</f>
        <v>0</v>
      </c>
      <c r="O9" s="105"/>
    </row>
    <row r="10" spans="2:15" ht="15">
      <c r="B10" s="28" t="s">
        <v>130</v>
      </c>
      <c r="C10" s="93" t="s">
        <v>71</v>
      </c>
      <c r="D10" s="94" t="s">
        <v>131</v>
      </c>
      <c r="E10" s="95" t="s">
        <v>132</v>
      </c>
      <c r="F10" s="95" t="s">
        <v>64</v>
      </c>
      <c r="G10" s="96" t="s">
        <v>93</v>
      </c>
      <c r="H10" s="97">
        <v>64</v>
      </c>
      <c r="I10" s="97"/>
      <c r="J10" s="34"/>
      <c r="K10" s="34"/>
      <c r="L10" s="34">
        <f t="shared" si="0"/>
        <v>0</v>
      </c>
      <c r="M10" s="99"/>
      <c r="N10" s="34">
        <f t="shared" si="1"/>
        <v>0</v>
      </c>
      <c r="O10" s="105"/>
    </row>
    <row r="11" spans="2:15" ht="15">
      <c r="B11" s="28" t="s">
        <v>133</v>
      </c>
      <c r="C11" s="93" t="s">
        <v>71</v>
      </c>
      <c r="D11" s="94" t="s">
        <v>131</v>
      </c>
      <c r="E11" s="95" t="s">
        <v>128</v>
      </c>
      <c r="F11" s="95" t="s">
        <v>58</v>
      </c>
      <c r="G11" s="96" t="s">
        <v>53</v>
      </c>
      <c r="H11" s="97">
        <v>184</v>
      </c>
      <c r="I11" s="97"/>
      <c r="J11" s="34"/>
      <c r="K11" s="34"/>
      <c r="L11" s="34">
        <f t="shared" si="0"/>
        <v>0</v>
      </c>
      <c r="M11" s="99"/>
      <c r="N11" s="34">
        <f t="shared" si="1"/>
        <v>0</v>
      </c>
      <c r="O11" s="105"/>
    </row>
    <row r="12" spans="2:15" ht="15.75" thickBot="1">
      <c r="B12" s="44" t="s">
        <v>134</v>
      </c>
      <c r="C12" s="70" t="s">
        <v>71</v>
      </c>
      <c r="D12" s="71" t="s">
        <v>135</v>
      </c>
      <c r="E12" s="61" t="s">
        <v>93</v>
      </c>
      <c r="F12" s="61" t="s">
        <v>129</v>
      </c>
      <c r="G12" s="59" t="s">
        <v>103</v>
      </c>
      <c r="H12" s="72">
        <v>1520</v>
      </c>
      <c r="I12" s="72"/>
      <c r="J12" s="45"/>
      <c r="K12" s="45"/>
      <c r="L12" s="45">
        <f t="shared" si="0"/>
        <v>0</v>
      </c>
      <c r="M12" s="73"/>
      <c r="N12" s="45">
        <f t="shared" si="1"/>
        <v>0</v>
      </c>
      <c r="O12" s="74"/>
    </row>
    <row r="13" spans="2:15" ht="15.75" thickBot="1">
      <c r="B13" s="37"/>
      <c r="C13" s="6"/>
      <c r="D13" s="6"/>
      <c r="E13" s="38"/>
      <c r="F13" s="38"/>
      <c r="G13" s="39"/>
      <c r="H13" s="39"/>
      <c r="I13" s="38"/>
      <c r="J13" s="38"/>
      <c r="K13" s="7"/>
      <c r="L13" s="75">
        <f>L8+L9+L10+L11+L12</f>
        <v>0</v>
      </c>
      <c r="M13" s="7"/>
      <c r="N13" s="76">
        <f>N8+N9+N10+N11+N12</f>
        <v>0</v>
      </c>
      <c r="O13" s="77"/>
    </row>
    <row r="15" ht="15">
      <c r="B15" t="s">
        <v>140</v>
      </c>
    </row>
    <row r="16" ht="15">
      <c r="B16" t="s">
        <v>98</v>
      </c>
    </row>
    <row r="17" ht="15">
      <c r="B17" t="s">
        <v>136</v>
      </c>
    </row>
    <row r="19" ht="15">
      <c r="B19" s="2" t="s">
        <v>1</v>
      </c>
    </row>
  </sheetData>
  <mergeCells count="14">
    <mergeCell ref="B4:N4"/>
    <mergeCell ref="B6:B7"/>
    <mergeCell ref="C6:C7"/>
    <mergeCell ref="D6:G6"/>
    <mergeCell ref="H6:H7"/>
    <mergeCell ref="I6:I7"/>
    <mergeCell ref="M6:M7"/>
    <mergeCell ref="N6:N7"/>
    <mergeCell ref="O6:O7"/>
    <mergeCell ref="K5:L5"/>
    <mergeCell ref="M5:N5"/>
    <mergeCell ref="J6:J7"/>
    <mergeCell ref="K6:K7"/>
    <mergeCell ref="L6:L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3:M21"/>
  <sheetViews>
    <sheetView tabSelected="1" workbookViewId="0" topLeftCell="A1">
      <selection activeCell="D36" sqref="D36"/>
    </sheetView>
  </sheetViews>
  <sheetFormatPr defaultColWidth="9.140625" defaultRowHeight="15"/>
  <cols>
    <col min="3" max="3" width="22.28125" style="0" customWidth="1"/>
    <col min="4" max="4" width="44.00390625" style="0" customWidth="1"/>
    <col min="5" max="5" width="14.57421875" style="0" customWidth="1"/>
    <col min="6" max="7" width="21.421875" style="0" customWidth="1"/>
    <col min="8" max="8" width="17.28125" style="0" customWidth="1"/>
    <col min="9" max="9" width="15.57421875" style="0" customWidth="1"/>
    <col min="10" max="10" width="15.00390625" style="0" customWidth="1"/>
    <col min="11" max="11" width="14.421875" style="0" customWidth="1"/>
    <col min="12" max="12" width="16.8515625" style="0" customWidth="1"/>
    <col min="13" max="13" width="15.00390625" style="0" customWidth="1"/>
  </cols>
  <sheetData>
    <row r="3" ht="15.75">
      <c r="B3" s="48" t="s">
        <v>0</v>
      </c>
    </row>
    <row r="5" ht="15.75" thickBot="1"/>
    <row r="6" spans="2:13" ht="15.75" thickBot="1">
      <c r="B6" s="145" t="s">
        <v>2</v>
      </c>
      <c r="C6" s="146"/>
      <c r="D6" s="146"/>
      <c r="E6" s="147"/>
      <c r="F6" s="3"/>
      <c r="G6" s="3"/>
      <c r="H6" s="4"/>
      <c r="I6" s="4"/>
      <c r="J6" s="3"/>
      <c r="K6" s="4"/>
      <c r="L6" s="3"/>
      <c r="M6" s="4"/>
    </row>
    <row r="7" spans="2:13" ht="37.5" customHeight="1" thickBot="1">
      <c r="B7" s="5"/>
      <c r="C7" s="5"/>
      <c r="D7" s="5"/>
      <c r="E7" s="6"/>
      <c r="F7" s="7"/>
      <c r="G7" s="7"/>
      <c r="H7" s="6"/>
      <c r="I7" s="148" t="s">
        <v>168</v>
      </c>
      <c r="J7" s="148"/>
      <c r="K7" s="148" t="s">
        <v>169</v>
      </c>
      <c r="L7" s="148"/>
      <c r="M7" s="8"/>
    </row>
    <row r="8" spans="2:13" ht="34.5" customHeight="1" thickBot="1">
      <c r="B8" s="9" t="s">
        <v>3</v>
      </c>
      <c r="C8" s="49" t="s">
        <v>4</v>
      </c>
      <c r="D8" s="50" t="s">
        <v>39</v>
      </c>
      <c r="E8" s="51" t="s">
        <v>5</v>
      </c>
      <c r="F8" s="52" t="s">
        <v>6</v>
      </c>
      <c r="G8" s="53" t="s">
        <v>7</v>
      </c>
      <c r="H8" s="54" t="s">
        <v>8</v>
      </c>
      <c r="I8" s="55" t="s">
        <v>9</v>
      </c>
      <c r="J8" s="56" t="s">
        <v>10</v>
      </c>
      <c r="K8" s="55" t="s">
        <v>9</v>
      </c>
      <c r="L8" s="56" t="s">
        <v>10</v>
      </c>
      <c r="M8" s="57" t="s">
        <v>11</v>
      </c>
    </row>
    <row r="9" spans="2:13" ht="14.45" customHeight="1">
      <c r="B9" s="19" t="s">
        <v>12</v>
      </c>
      <c r="C9" s="20" t="s">
        <v>13</v>
      </c>
      <c r="D9" s="21" t="s">
        <v>14</v>
      </c>
      <c r="E9" s="22">
        <v>500</v>
      </c>
      <c r="F9" s="23">
        <v>4480</v>
      </c>
      <c r="G9" s="23"/>
      <c r="H9" s="24"/>
      <c r="I9" s="24"/>
      <c r="J9" s="25">
        <f>F9*I9</f>
        <v>0</v>
      </c>
      <c r="K9" s="26"/>
      <c r="L9" s="25">
        <f>F9*K9</f>
        <v>0</v>
      </c>
      <c r="M9" s="27"/>
    </row>
    <row r="10" spans="2:13" ht="14.45" customHeight="1">
      <c r="B10" s="28" t="s">
        <v>15</v>
      </c>
      <c r="C10" s="29" t="s">
        <v>16</v>
      </c>
      <c r="D10" s="30" t="s">
        <v>17</v>
      </c>
      <c r="E10" s="31">
        <v>500</v>
      </c>
      <c r="F10" s="32">
        <v>1720</v>
      </c>
      <c r="G10" s="32"/>
      <c r="H10" s="33"/>
      <c r="I10" s="33"/>
      <c r="J10" s="34">
        <f>F10*I10</f>
        <v>0</v>
      </c>
      <c r="K10" s="35"/>
      <c r="L10" s="34">
        <f>F10*K10</f>
        <v>0</v>
      </c>
      <c r="M10" s="36"/>
    </row>
    <row r="11" spans="2:13" ht="14.45" customHeight="1">
      <c r="B11" s="28" t="s">
        <v>18</v>
      </c>
      <c r="C11" s="29" t="s">
        <v>19</v>
      </c>
      <c r="D11" s="30" t="s">
        <v>20</v>
      </c>
      <c r="E11" s="31">
        <v>500</v>
      </c>
      <c r="F11" s="32">
        <v>1160</v>
      </c>
      <c r="G11" s="32"/>
      <c r="H11" s="33"/>
      <c r="I11" s="33"/>
      <c r="J11" s="34">
        <f>F11*I11</f>
        <v>0</v>
      </c>
      <c r="K11" s="35"/>
      <c r="L11" s="34">
        <f>F11*K11</f>
        <v>0</v>
      </c>
      <c r="M11" s="36"/>
    </row>
    <row r="12" spans="2:13" ht="14.45" customHeight="1">
      <c r="B12" s="134" t="s">
        <v>21</v>
      </c>
      <c r="C12" s="136" t="s">
        <v>22</v>
      </c>
      <c r="D12" s="138" t="s">
        <v>23</v>
      </c>
      <c r="E12" s="140">
        <v>100</v>
      </c>
      <c r="F12" s="149">
        <v>1180</v>
      </c>
      <c r="G12" s="124"/>
      <c r="H12" s="127"/>
      <c r="I12" s="127"/>
      <c r="J12" s="130">
        <f>F12*I12</f>
        <v>0</v>
      </c>
      <c r="K12" s="132"/>
      <c r="L12" s="130">
        <f>F12*K12</f>
        <v>0</v>
      </c>
      <c r="M12" s="122"/>
    </row>
    <row r="13" spans="2:13" ht="14.45" customHeight="1">
      <c r="B13" s="134"/>
      <c r="C13" s="136"/>
      <c r="D13" s="138"/>
      <c r="E13" s="140"/>
      <c r="F13" s="150"/>
      <c r="G13" s="125"/>
      <c r="H13" s="128"/>
      <c r="I13" s="128"/>
      <c r="J13" s="130"/>
      <c r="K13" s="132"/>
      <c r="L13" s="130"/>
      <c r="M13" s="122"/>
    </row>
    <row r="14" spans="2:13" ht="14.45" customHeight="1">
      <c r="B14" s="134"/>
      <c r="C14" s="136"/>
      <c r="D14" s="138"/>
      <c r="E14" s="140"/>
      <c r="F14" s="151"/>
      <c r="G14" s="152"/>
      <c r="H14" s="153"/>
      <c r="I14" s="153"/>
      <c r="J14" s="130"/>
      <c r="K14" s="132"/>
      <c r="L14" s="130"/>
      <c r="M14" s="122"/>
    </row>
    <row r="15" spans="2:13" ht="14.45" customHeight="1">
      <c r="B15" s="134" t="s">
        <v>24</v>
      </c>
      <c r="C15" s="136" t="s">
        <v>22</v>
      </c>
      <c r="D15" s="138" t="s">
        <v>23</v>
      </c>
      <c r="E15" s="140">
        <v>250</v>
      </c>
      <c r="F15" s="142">
        <v>800</v>
      </c>
      <c r="G15" s="124"/>
      <c r="H15" s="127"/>
      <c r="I15" s="127"/>
      <c r="J15" s="130">
        <f>F15*I15</f>
        <v>0</v>
      </c>
      <c r="K15" s="132"/>
      <c r="L15" s="130">
        <f>F15*K15</f>
        <v>0</v>
      </c>
      <c r="M15" s="122"/>
    </row>
    <row r="16" spans="2:13" ht="14.45" customHeight="1">
      <c r="B16" s="134"/>
      <c r="C16" s="136"/>
      <c r="D16" s="138"/>
      <c r="E16" s="140"/>
      <c r="F16" s="143"/>
      <c r="G16" s="125"/>
      <c r="H16" s="128"/>
      <c r="I16" s="128"/>
      <c r="J16" s="130"/>
      <c r="K16" s="132"/>
      <c r="L16" s="130"/>
      <c r="M16" s="122"/>
    </row>
    <row r="17" spans="2:13" ht="14.45" customHeight="1" thickBot="1">
      <c r="B17" s="135"/>
      <c r="C17" s="137"/>
      <c r="D17" s="139"/>
      <c r="E17" s="141"/>
      <c r="F17" s="144"/>
      <c r="G17" s="126"/>
      <c r="H17" s="129"/>
      <c r="I17" s="129"/>
      <c r="J17" s="131"/>
      <c r="K17" s="133"/>
      <c r="L17" s="131"/>
      <c r="M17" s="123"/>
    </row>
    <row r="18" spans="2:13" ht="15.75" thickBot="1">
      <c r="B18" s="37"/>
      <c r="C18" s="6"/>
      <c r="D18" s="6"/>
      <c r="E18" s="38"/>
      <c r="F18" s="39"/>
      <c r="G18" s="39"/>
      <c r="H18" s="38"/>
      <c r="I18" s="38"/>
      <c r="J18" s="40">
        <f>SUM(J9:J15)</f>
        <v>0</v>
      </c>
      <c r="K18" s="6"/>
      <c r="L18" s="41">
        <f>SUM(L9:L15)</f>
        <v>0</v>
      </c>
      <c r="M18" s="38"/>
    </row>
    <row r="19" ht="15">
      <c r="C19" t="s">
        <v>25</v>
      </c>
    </row>
    <row r="21" ht="15">
      <c r="C21" s="2" t="s">
        <v>1</v>
      </c>
    </row>
  </sheetData>
  <mergeCells count="27">
    <mergeCell ref="B6:E6"/>
    <mergeCell ref="I7:J7"/>
    <mergeCell ref="K7:L7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B15:B17"/>
    <mergeCell ref="C15:C17"/>
    <mergeCell ref="D15:D17"/>
    <mergeCell ref="E15:E17"/>
    <mergeCell ref="F15:F17"/>
    <mergeCell ref="M12:M14"/>
    <mergeCell ref="M15:M17"/>
    <mergeCell ref="G15:G17"/>
    <mergeCell ref="H15:H17"/>
    <mergeCell ref="I15:I17"/>
    <mergeCell ref="J15:J17"/>
    <mergeCell ref="K15:K17"/>
    <mergeCell ref="L15:L1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B3:M15"/>
  <sheetViews>
    <sheetView workbookViewId="0" topLeftCell="A1">
      <selection activeCell="H14" sqref="H14"/>
    </sheetView>
  </sheetViews>
  <sheetFormatPr defaultColWidth="9.140625" defaultRowHeight="15"/>
  <cols>
    <col min="3" max="3" width="22.28125" style="0" customWidth="1"/>
    <col min="4" max="4" width="44.00390625" style="0" customWidth="1"/>
    <col min="5" max="5" width="14.57421875" style="0" customWidth="1"/>
    <col min="6" max="7" width="21.421875" style="0" customWidth="1"/>
    <col min="8" max="8" width="17.28125" style="0" customWidth="1"/>
    <col min="9" max="9" width="15.57421875" style="0" customWidth="1"/>
    <col min="10" max="10" width="15.00390625" style="0" customWidth="1"/>
    <col min="11" max="11" width="14.421875" style="0" customWidth="1"/>
    <col min="12" max="12" width="16.8515625" style="0" customWidth="1"/>
    <col min="13" max="13" width="13.7109375" style="0" customWidth="1"/>
  </cols>
  <sheetData>
    <row r="3" ht="15.75">
      <c r="B3" s="48" t="s">
        <v>0</v>
      </c>
    </row>
    <row r="6" ht="15.75" thickBot="1"/>
    <row r="7" spans="2:13" ht="15.75" thickBot="1">
      <c r="B7" s="145" t="s">
        <v>26</v>
      </c>
      <c r="C7" s="146"/>
      <c r="D7" s="146"/>
      <c r="E7" s="147"/>
      <c r="F7" s="3"/>
      <c r="G7" s="3"/>
      <c r="H7" s="4"/>
      <c r="I7" s="4"/>
      <c r="J7" s="3"/>
      <c r="K7" s="4"/>
      <c r="L7" s="3"/>
      <c r="M7" s="4"/>
    </row>
    <row r="8" spans="2:13" ht="39.75" customHeight="1" thickBot="1">
      <c r="B8" s="5"/>
      <c r="C8" s="5"/>
      <c r="D8" s="5"/>
      <c r="E8" s="6"/>
      <c r="F8" s="7"/>
      <c r="G8" s="7"/>
      <c r="H8" s="6"/>
      <c r="I8" s="148" t="s">
        <v>168</v>
      </c>
      <c r="J8" s="148"/>
      <c r="K8" s="148" t="s">
        <v>169</v>
      </c>
      <c r="L8" s="148"/>
      <c r="M8" s="8"/>
    </row>
    <row r="9" spans="2:13" ht="45.75" thickBot="1">
      <c r="B9" s="9" t="s">
        <v>3</v>
      </c>
      <c r="C9" s="10" t="s">
        <v>4</v>
      </c>
      <c r="D9" s="11" t="s">
        <v>39</v>
      </c>
      <c r="E9" s="12" t="s">
        <v>5</v>
      </c>
      <c r="F9" s="13" t="s">
        <v>6</v>
      </c>
      <c r="G9" s="14" t="s">
        <v>7</v>
      </c>
      <c r="H9" s="15" t="s">
        <v>8</v>
      </c>
      <c r="I9" s="16" t="s">
        <v>9</v>
      </c>
      <c r="J9" s="17" t="s">
        <v>10</v>
      </c>
      <c r="K9" s="16" t="s">
        <v>9</v>
      </c>
      <c r="L9" s="17" t="s">
        <v>10</v>
      </c>
      <c r="M9" s="18" t="s">
        <v>11</v>
      </c>
    </row>
    <row r="10" spans="2:13" ht="15">
      <c r="B10" s="155" t="s">
        <v>27</v>
      </c>
      <c r="C10" s="156" t="s">
        <v>28</v>
      </c>
      <c r="D10" s="158" t="s">
        <v>29</v>
      </c>
      <c r="E10" s="159">
        <v>500</v>
      </c>
      <c r="F10" s="160">
        <v>2620</v>
      </c>
      <c r="G10" s="162"/>
      <c r="H10" s="164"/>
      <c r="I10" s="164"/>
      <c r="J10" s="166">
        <f>F10*I10</f>
        <v>0</v>
      </c>
      <c r="K10" s="168"/>
      <c r="L10" s="166">
        <f>F10*K10</f>
        <v>0</v>
      </c>
      <c r="M10" s="154"/>
    </row>
    <row r="11" spans="2:13" ht="15.75" thickBot="1">
      <c r="B11" s="135"/>
      <c r="C11" s="157"/>
      <c r="D11" s="139"/>
      <c r="E11" s="141"/>
      <c r="F11" s="161"/>
      <c r="G11" s="163"/>
      <c r="H11" s="165"/>
      <c r="I11" s="165"/>
      <c r="J11" s="167"/>
      <c r="K11" s="133"/>
      <c r="L11" s="167"/>
      <c r="M11" s="123"/>
    </row>
    <row r="12" spans="2:13" ht="15.75" thickBot="1">
      <c r="B12" s="37"/>
      <c r="C12" s="6"/>
      <c r="D12" s="6"/>
      <c r="E12" s="38"/>
      <c r="F12" s="39"/>
      <c r="G12" s="39"/>
      <c r="H12" s="38"/>
      <c r="I12" s="38"/>
      <c r="J12" s="40">
        <f>SUM(J10:J10)</f>
        <v>0</v>
      </c>
      <c r="K12" s="6"/>
      <c r="L12" s="41">
        <f>SUM(L10:L10)</f>
        <v>0</v>
      </c>
      <c r="M12" s="38"/>
    </row>
    <row r="15" ht="15">
      <c r="C15" s="2" t="s">
        <v>1</v>
      </c>
    </row>
  </sheetData>
  <mergeCells count="15">
    <mergeCell ref="M10:M11"/>
    <mergeCell ref="B7:E7"/>
    <mergeCell ref="I8:J8"/>
    <mergeCell ref="K8:L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3:M18"/>
  <sheetViews>
    <sheetView workbookViewId="0" topLeftCell="D1">
      <selection activeCell="I7" sqref="I7:L7"/>
    </sheetView>
  </sheetViews>
  <sheetFormatPr defaultColWidth="9.140625" defaultRowHeight="15"/>
  <cols>
    <col min="3" max="3" width="22.28125" style="0" customWidth="1"/>
    <col min="4" max="4" width="44.00390625" style="0" customWidth="1"/>
    <col min="5" max="5" width="14.57421875" style="0" customWidth="1"/>
    <col min="6" max="7" width="21.421875" style="0" customWidth="1"/>
    <col min="8" max="8" width="17.28125" style="0" customWidth="1"/>
    <col min="9" max="9" width="15.57421875" style="0" customWidth="1"/>
    <col min="10" max="10" width="15.00390625" style="0" customWidth="1"/>
    <col min="11" max="11" width="14.421875" style="0" customWidth="1"/>
    <col min="12" max="12" width="16.8515625" style="0" customWidth="1"/>
    <col min="13" max="13" width="13.7109375" style="0" customWidth="1"/>
  </cols>
  <sheetData>
    <row r="3" ht="15.75">
      <c r="B3" s="48" t="s">
        <v>0</v>
      </c>
    </row>
    <row r="5" ht="15.75" thickBot="1"/>
    <row r="6" spans="2:13" ht="15.75" thickBot="1">
      <c r="B6" s="145" t="s">
        <v>30</v>
      </c>
      <c r="C6" s="146"/>
      <c r="D6" s="146"/>
      <c r="E6" s="147"/>
      <c r="F6" s="3"/>
      <c r="G6" s="3"/>
      <c r="H6" s="4"/>
      <c r="I6" s="4"/>
      <c r="J6" s="3"/>
      <c r="K6" s="4"/>
      <c r="L6" s="3"/>
      <c r="M6" s="4"/>
    </row>
    <row r="7" spans="2:13" ht="40.5" customHeight="1" thickBot="1">
      <c r="B7" s="5"/>
      <c r="C7" s="5"/>
      <c r="D7" s="5"/>
      <c r="E7" s="6"/>
      <c r="F7" s="7"/>
      <c r="G7" s="7"/>
      <c r="H7" s="6"/>
      <c r="I7" s="148" t="s">
        <v>168</v>
      </c>
      <c r="J7" s="148"/>
      <c r="K7" s="148" t="s">
        <v>169</v>
      </c>
      <c r="L7" s="148"/>
      <c r="M7" s="8"/>
    </row>
    <row r="8" spans="2:13" ht="45.75" thickBot="1">
      <c r="B8" s="9" t="s">
        <v>3</v>
      </c>
      <c r="C8" s="10" t="s">
        <v>4</v>
      </c>
      <c r="D8" s="11" t="s">
        <v>39</v>
      </c>
      <c r="E8" s="12" t="s">
        <v>5</v>
      </c>
      <c r="F8" s="13" t="s">
        <v>6</v>
      </c>
      <c r="G8" s="14" t="s">
        <v>7</v>
      </c>
      <c r="H8" s="15" t="s">
        <v>8</v>
      </c>
      <c r="I8" s="16" t="s">
        <v>9</v>
      </c>
      <c r="J8" s="17" t="s">
        <v>10</v>
      </c>
      <c r="K8" s="16" t="s">
        <v>9</v>
      </c>
      <c r="L8" s="17" t="s">
        <v>10</v>
      </c>
      <c r="M8" s="18" t="s">
        <v>11</v>
      </c>
    </row>
    <row r="9" spans="2:13" ht="15">
      <c r="B9" s="184" t="s">
        <v>31</v>
      </c>
      <c r="C9" s="185" t="s">
        <v>16</v>
      </c>
      <c r="D9" s="187" t="s">
        <v>32</v>
      </c>
      <c r="E9" s="188">
        <v>500</v>
      </c>
      <c r="F9" s="189">
        <v>520</v>
      </c>
      <c r="G9" s="190"/>
      <c r="H9" s="191"/>
      <c r="I9" s="191"/>
      <c r="J9" s="188">
        <f>F9*I9</f>
        <v>0</v>
      </c>
      <c r="K9" s="192"/>
      <c r="L9" s="188">
        <f>F9*K9</f>
        <v>0</v>
      </c>
      <c r="M9" s="169"/>
    </row>
    <row r="10" spans="2:13" ht="15">
      <c r="B10" s="177"/>
      <c r="C10" s="186"/>
      <c r="D10" s="181"/>
      <c r="E10" s="173"/>
      <c r="F10" s="183"/>
      <c r="G10" s="152"/>
      <c r="H10" s="153"/>
      <c r="I10" s="153"/>
      <c r="J10" s="173"/>
      <c r="K10" s="175"/>
      <c r="L10" s="173"/>
      <c r="M10" s="170"/>
    </row>
    <row r="11" spans="2:13" ht="15">
      <c r="B11" s="176" t="s">
        <v>33</v>
      </c>
      <c r="C11" s="178" t="s">
        <v>34</v>
      </c>
      <c r="D11" s="180" t="s">
        <v>35</v>
      </c>
      <c r="E11" s="172">
        <v>500</v>
      </c>
      <c r="F11" s="182">
        <v>982</v>
      </c>
      <c r="G11" s="124"/>
      <c r="H11" s="127"/>
      <c r="I11" s="127"/>
      <c r="J11" s="172">
        <f>F11*I11</f>
        <v>0</v>
      </c>
      <c r="K11" s="174"/>
      <c r="L11" s="172">
        <f>F11*K11</f>
        <v>0</v>
      </c>
      <c r="M11" s="171"/>
    </row>
    <row r="12" spans="2:13" ht="15">
      <c r="B12" s="177"/>
      <c r="C12" s="179"/>
      <c r="D12" s="181"/>
      <c r="E12" s="173"/>
      <c r="F12" s="183"/>
      <c r="G12" s="152"/>
      <c r="H12" s="153"/>
      <c r="I12" s="153"/>
      <c r="J12" s="173"/>
      <c r="K12" s="175"/>
      <c r="L12" s="173"/>
      <c r="M12" s="170"/>
    </row>
    <row r="13" spans="2:13" ht="15">
      <c r="B13" s="28" t="s">
        <v>36</v>
      </c>
      <c r="C13" s="29" t="s">
        <v>37</v>
      </c>
      <c r="D13" s="30" t="s">
        <v>38</v>
      </c>
      <c r="E13" s="31">
        <v>100</v>
      </c>
      <c r="F13" s="32">
        <v>440</v>
      </c>
      <c r="G13" s="32"/>
      <c r="H13" s="33"/>
      <c r="I13" s="33"/>
      <c r="J13" s="34">
        <f>F13*I13</f>
        <v>0</v>
      </c>
      <c r="K13" s="35"/>
      <c r="L13" s="34">
        <f>F13*K13</f>
        <v>0</v>
      </c>
      <c r="M13" s="36"/>
    </row>
    <row r="14" spans="2:13" ht="15.75" thickBot="1">
      <c r="B14" s="37"/>
      <c r="C14" s="6"/>
      <c r="D14" s="6"/>
      <c r="E14" s="38"/>
      <c r="F14" s="39"/>
      <c r="G14" s="39"/>
      <c r="H14" s="38"/>
      <c r="I14" s="38"/>
      <c r="J14" s="40">
        <f>SUM(J9:J13)</f>
        <v>0</v>
      </c>
      <c r="K14" s="6"/>
      <c r="L14" s="41">
        <f>SUM(L9:L13)</f>
        <v>0</v>
      </c>
      <c r="M14" s="38"/>
    </row>
    <row r="18" ht="15">
      <c r="C18" s="2" t="s">
        <v>1</v>
      </c>
    </row>
  </sheetData>
  <mergeCells count="27">
    <mergeCell ref="B6:E6"/>
    <mergeCell ref="I7:J7"/>
    <mergeCell ref="K7:L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M9:M10"/>
    <mergeCell ref="M11:M12"/>
    <mergeCell ref="G11:G12"/>
    <mergeCell ref="H11:H12"/>
    <mergeCell ref="I11:I12"/>
    <mergeCell ref="J11:J12"/>
    <mergeCell ref="K11:K12"/>
    <mergeCell ref="L11:L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N14"/>
  <sheetViews>
    <sheetView workbookViewId="0" topLeftCell="D1">
      <selection activeCell="J5" sqref="J5:M5"/>
    </sheetView>
  </sheetViews>
  <sheetFormatPr defaultColWidth="9.140625" defaultRowHeight="15"/>
  <cols>
    <col min="2" max="2" width="9.00390625" style="0" customWidth="1"/>
    <col min="3" max="3" width="30.28125" style="0" customWidth="1"/>
    <col min="4" max="4" width="35.8515625" style="0" customWidth="1"/>
    <col min="5" max="5" width="12.57421875" style="0" customWidth="1"/>
    <col min="6" max="6" width="14.421875" style="0" customWidth="1"/>
    <col min="7" max="7" width="9.7109375" style="0" customWidth="1"/>
    <col min="8" max="8" width="19.42187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8.7109375" style="0" customWidth="1"/>
    <col min="13" max="13" width="16.140625" style="0" customWidth="1"/>
    <col min="14" max="14" width="17.140625" style="0" customWidth="1"/>
  </cols>
  <sheetData>
    <row r="2" ht="15.75">
      <c r="B2" s="48" t="s">
        <v>0</v>
      </c>
    </row>
    <row r="3" ht="15.75" thickBot="1"/>
    <row r="4" spans="2:13" ht="15.75" thickBot="1">
      <c r="B4" s="145" t="s">
        <v>40</v>
      </c>
      <c r="C4" s="146"/>
      <c r="D4" s="146"/>
      <c r="E4" s="147"/>
      <c r="F4" s="3"/>
      <c r="G4" s="3"/>
      <c r="H4" s="4"/>
      <c r="I4" s="4"/>
      <c r="J4" s="3"/>
      <c r="K4" s="4"/>
      <c r="L4" s="3"/>
      <c r="M4" s="4"/>
    </row>
    <row r="5" spans="2:13" ht="40.5" customHeight="1" thickBot="1">
      <c r="B5" s="5"/>
      <c r="C5" s="5"/>
      <c r="D5" s="5"/>
      <c r="E5" s="6"/>
      <c r="F5" s="7"/>
      <c r="G5" s="7"/>
      <c r="H5" s="6"/>
      <c r="I5" s="62"/>
      <c r="J5" s="148" t="s">
        <v>168</v>
      </c>
      <c r="K5" s="148"/>
      <c r="L5" s="148" t="s">
        <v>169</v>
      </c>
      <c r="M5" s="148"/>
    </row>
    <row r="6" spans="2:14" ht="28.9" customHeight="1">
      <c r="B6" s="196" t="s">
        <v>3</v>
      </c>
      <c r="C6" s="198" t="s">
        <v>4</v>
      </c>
      <c r="D6" s="198" t="s">
        <v>65</v>
      </c>
      <c r="E6" s="198"/>
      <c r="F6" s="198"/>
      <c r="G6" s="200" t="s">
        <v>6</v>
      </c>
      <c r="H6" s="200" t="s">
        <v>7</v>
      </c>
      <c r="I6" s="200" t="s">
        <v>8</v>
      </c>
      <c r="J6" s="200" t="s">
        <v>9</v>
      </c>
      <c r="K6" s="200" t="s">
        <v>10</v>
      </c>
      <c r="L6" s="200" t="s">
        <v>9</v>
      </c>
      <c r="M6" s="200" t="s">
        <v>10</v>
      </c>
      <c r="N6" s="193" t="s">
        <v>11</v>
      </c>
    </row>
    <row r="7" spans="2:14" ht="31.9" customHeight="1" thickBot="1">
      <c r="B7" s="197"/>
      <c r="C7" s="199"/>
      <c r="D7" s="63" t="s">
        <v>41</v>
      </c>
      <c r="E7" s="64" t="s">
        <v>42</v>
      </c>
      <c r="F7" s="64" t="s">
        <v>43</v>
      </c>
      <c r="G7" s="201"/>
      <c r="H7" s="201"/>
      <c r="I7" s="201"/>
      <c r="J7" s="201"/>
      <c r="K7" s="201"/>
      <c r="L7" s="201"/>
      <c r="M7" s="201"/>
      <c r="N7" s="194"/>
    </row>
    <row r="8" spans="2:14" ht="14.45" customHeight="1">
      <c r="B8" s="46" t="s">
        <v>44</v>
      </c>
      <c r="C8" s="65" t="s">
        <v>45</v>
      </c>
      <c r="D8" s="66">
        <v>1000</v>
      </c>
      <c r="E8" s="43" t="s">
        <v>46</v>
      </c>
      <c r="F8" s="42" t="s">
        <v>47</v>
      </c>
      <c r="G8" s="67">
        <v>210</v>
      </c>
      <c r="H8" s="67"/>
      <c r="I8" s="47"/>
      <c r="J8" s="47"/>
      <c r="K8" s="47">
        <f>J8*G8</f>
        <v>0</v>
      </c>
      <c r="L8" s="68"/>
      <c r="M8" s="47">
        <f>L8*G8</f>
        <v>0</v>
      </c>
      <c r="N8" s="69"/>
    </row>
    <row r="9" spans="2:14" ht="14.45" customHeight="1" thickBot="1">
      <c r="B9" s="44" t="s">
        <v>48</v>
      </c>
      <c r="C9" s="70" t="s">
        <v>45</v>
      </c>
      <c r="D9" s="71">
        <v>2000</v>
      </c>
      <c r="E9" s="61" t="s">
        <v>49</v>
      </c>
      <c r="F9" s="59" t="s">
        <v>50</v>
      </c>
      <c r="G9" s="72">
        <v>3130</v>
      </c>
      <c r="H9" s="72"/>
      <c r="I9" s="45"/>
      <c r="J9" s="45"/>
      <c r="K9" s="45">
        <f>J9*G9</f>
        <v>0</v>
      </c>
      <c r="L9" s="73"/>
      <c r="M9" s="45">
        <f>L9*G9</f>
        <v>0</v>
      </c>
      <c r="N9" s="74"/>
    </row>
    <row r="10" spans="2:14" ht="15.75" thickBot="1">
      <c r="B10" s="37"/>
      <c r="C10" s="6"/>
      <c r="D10" s="6"/>
      <c r="E10" s="38"/>
      <c r="F10" s="39"/>
      <c r="G10" s="39"/>
      <c r="H10" s="38"/>
      <c r="I10" s="38"/>
      <c r="J10" s="7"/>
      <c r="K10" s="75">
        <f>K8+K9</f>
        <v>0</v>
      </c>
      <c r="L10" s="7"/>
      <c r="M10" s="76">
        <f>M8+M9</f>
        <v>0</v>
      </c>
      <c r="N10" s="77"/>
    </row>
    <row r="12" spans="3:14" ht="14.45" customHeight="1">
      <c r="C12" s="195" t="s">
        <v>51</v>
      </c>
      <c r="D12" s="195"/>
      <c r="E12" s="195"/>
      <c r="F12" s="195"/>
      <c r="G12" s="195"/>
      <c r="H12" s="195"/>
      <c r="I12" s="195"/>
      <c r="J12" s="195"/>
      <c r="K12" s="195"/>
      <c r="L12" s="78"/>
      <c r="M12" s="78"/>
      <c r="N12" s="78"/>
    </row>
    <row r="13" spans="3:14" ht="1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ht="15">
      <c r="C14" s="2" t="s">
        <v>1</v>
      </c>
    </row>
  </sheetData>
  <mergeCells count="15">
    <mergeCell ref="N6:N7"/>
    <mergeCell ref="C12:K12"/>
    <mergeCell ref="B4:E4"/>
    <mergeCell ref="J5:K5"/>
    <mergeCell ref="L5:M5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N16"/>
  <sheetViews>
    <sheetView workbookViewId="0" topLeftCell="D1">
      <selection activeCell="J8" sqref="J8:M8"/>
    </sheetView>
  </sheetViews>
  <sheetFormatPr defaultColWidth="9.140625" defaultRowHeight="15"/>
  <cols>
    <col min="2" max="2" width="11.421875" style="0" customWidth="1"/>
    <col min="3" max="3" width="30.28125" style="0" customWidth="1"/>
    <col min="4" max="4" width="35.8515625" style="0" customWidth="1"/>
    <col min="5" max="5" width="12.57421875" style="0" customWidth="1"/>
    <col min="6" max="6" width="14.421875" style="0" customWidth="1"/>
    <col min="7" max="7" width="9.7109375" style="0" customWidth="1"/>
    <col min="8" max="8" width="19.42187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8.7109375" style="0" customWidth="1"/>
    <col min="13" max="13" width="16.140625" style="0" customWidth="1"/>
    <col min="14" max="14" width="17.140625" style="0" customWidth="1"/>
  </cols>
  <sheetData>
    <row r="3" ht="15.75">
      <c r="B3" s="48" t="s">
        <v>0</v>
      </c>
    </row>
    <row r="6" ht="15.75" thickBot="1"/>
    <row r="7" spans="2:13" ht="15.75" thickBot="1">
      <c r="B7" s="145" t="s">
        <v>67</v>
      </c>
      <c r="C7" s="146"/>
      <c r="D7" s="146"/>
      <c r="E7" s="146"/>
      <c r="F7" s="147"/>
      <c r="G7" s="3"/>
      <c r="H7" s="4"/>
      <c r="I7" s="4"/>
      <c r="J7" s="3"/>
      <c r="K7" s="4"/>
      <c r="L7" s="3"/>
      <c r="M7" s="4"/>
    </row>
    <row r="8" spans="2:13" ht="41.25" customHeight="1" thickBot="1">
      <c r="B8" s="5"/>
      <c r="C8" s="5"/>
      <c r="D8" s="5"/>
      <c r="E8" s="6"/>
      <c r="F8" s="7"/>
      <c r="G8" s="7"/>
      <c r="H8" s="6"/>
      <c r="I8" s="62"/>
      <c r="J8" s="148" t="s">
        <v>168</v>
      </c>
      <c r="K8" s="148"/>
      <c r="L8" s="148" t="s">
        <v>169</v>
      </c>
      <c r="M8" s="148"/>
    </row>
    <row r="9" spans="2:14" ht="15">
      <c r="B9" s="196" t="s">
        <v>3</v>
      </c>
      <c r="C9" s="198" t="s">
        <v>4</v>
      </c>
      <c r="D9" s="198" t="s">
        <v>65</v>
      </c>
      <c r="E9" s="198"/>
      <c r="F9" s="198"/>
      <c r="G9" s="200" t="s">
        <v>6</v>
      </c>
      <c r="H9" s="200" t="s">
        <v>7</v>
      </c>
      <c r="I9" s="200" t="s">
        <v>8</v>
      </c>
      <c r="J9" s="200" t="s">
        <v>9</v>
      </c>
      <c r="K9" s="200" t="s">
        <v>10</v>
      </c>
      <c r="L9" s="200" t="s">
        <v>9</v>
      </c>
      <c r="M9" s="200" t="s">
        <v>10</v>
      </c>
      <c r="N9" s="193" t="s">
        <v>11</v>
      </c>
    </row>
    <row r="10" spans="2:14" ht="30.75" thickBot="1">
      <c r="B10" s="197"/>
      <c r="C10" s="199"/>
      <c r="D10" s="63" t="s">
        <v>41</v>
      </c>
      <c r="E10" s="64" t="s">
        <v>42</v>
      </c>
      <c r="F10" s="64" t="s">
        <v>43</v>
      </c>
      <c r="G10" s="201"/>
      <c r="H10" s="201"/>
      <c r="I10" s="201"/>
      <c r="J10" s="201"/>
      <c r="K10" s="201"/>
      <c r="L10" s="201"/>
      <c r="M10" s="201"/>
      <c r="N10" s="194"/>
    </row>
    <row r="11" spans="2:14" ht="15.75" thickBot="1">
      <c r="B11" s="44" t="s">
        <v>54</v>
      </c>
      <c r="C11" s="70" t="s">
        <v>45</v>
      </c>
      <c r="D11" s="71">
        <v>2000</v>
      </c>
      <c r="E11" s="61" t="s">
        <v>55</v>
      </c>
      <c r="F11" s="59" t="s">
        <v>56</v>
      </c>
      <c r="G11" s="72">
        <v>870</v>
      </c>
      <c r="H11" s="72"/>
      <c r="I11" s="45"/>
      <c r="J11" s="45"/>
      <c r="K11" s="45">
        <f>J11*G11</f>
        <v>0</v>
      </c>
      <c r="L11" s="73"/>
      <c r="M11" s="45">
        <f>L11*G11</f>
        <v>0</v>
      </c>
      <c r="N11" s="74"/>
    </row>
    <row r="12" spans="2:14" ht="15.75" thickBot="1">
      <c r="B12" s="37"/>
      <c r="C12" s="6"/>
      <c r="D12" s="6"/>
      <c r="E12" s="38"/>
      <c r="F12" s="39"/>
      <c r="G12" s="39"/>
      <c r="H12" s="38"/>
      <c r="I12" s="38"/>
      <c r="J12" s="7"/>
      <c r="K12" s="75">
        <f>K11</f>
        <v>0</v>
      </c>
      <c r="L12" s="7"/>
      <c r="M12" s="76">
        <f>M11</f>
        <v>0</v>
      </c>
      <c r="N12" s="77"/>
    </row>
    <row r="14" spans="3:14" ht="15">
      <c r="C14" s="195" t="s">
        <v>57</v>
      </c>
      <c r="D14" s="195"/>
      <c r="E14" s="195"/>
      <c r="F14" s="195"/>
      <c r="G14" s="195"/>
      <c r="H14" s="195"/>
      <c r="I14" s="195"/>
      <c r="J14" s="195"/>
      <c r="K14" s="195"/>
      <c r="L14" s="78"/>
      <c r="M14" s="78"/>
      <c r="N14" s="78"/>
    </row>
    <row r="15" spans="3:14" ht="1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ht="15">
      <c r="C16" s="2" t="s">
        <v>1</v>
      </c>
    </row>
  </sheetData>
  <mergeCells count="15">
    <mergeCell ref="N9:N10"/>
    <mergeCell ref="C14:K14"/>
    <mergeCell ref="B7:F7"/>
    <mergeCell ref="J8:K8"/>
    <mergeCell ref="L8:M8"/>
    <mergeCell ref="B9:B10"/>
    <mergeCell ref="C9:C10"/>
    <mergeCell ref="D9:F9"/>
    <mergeCell ref="G9:G10"/>
    <mergeCell ref="H9:H10"/>
    <mergeCell ref="I9:I10"/>
    <mergeCell ref="J9:J10"/>
    <mergeCell ref="K9:K10"/>
    <mergeCell ref="L9:L10"/>
    <mergeCell ref="M9:M1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N15"/>
  <sheetViews>
    <sheetView workbookViewId="0" topLeftCell="A1">
      <selection activeCell="J6" sqref="J6:M6"/>
    </sheetView>
  </sheetViews>
  <sheetFormatPr defaultColWidth="9.140625" defaultRowHeight="15"/>
  <cols>
    <col min="2" max="2" width="9.8515625" style="0" customWidth="1"/>
    <col min="3" max="3" width="30.28125" style="0" customWidth="1"/>
    <col min="4" max="4" width="35.8515625" style="0" customWidth="1"/>
    <col min="5" max="5" width="12.57421875" style="0" customWidth="1"/>
    <col min="6" max="6" width="14.421875" style="0" customWidth="1"/>
    <col min="7" max="7" width="9.7109375" style="0" customWidth="1"/>
    <col min="8" max="8" width="19.42187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8.7109375" style="0" customWidth="1"/>
    <col min="13" max="13" width="16.140625" style="0" customWidth="1"/>
    <col min="14" max="14" width="17.140625" style="0" customWidth="1"/>
  </cols>
  <sheetData>
    <row r="3" ht="15.75">
      <c r="B3" s="48" t="s">
        <v>0</v>
      </c>
    </row>
    <row r="4" ht="15.75" thickBot="1"/>
    <row r="5" spans="2:13" ht="15.75" thickBot="1">
      <c r="B5" s="145" t="s">
        <v>66</v>
      </c>
      <c r="C5" s="146"/>
      <c r="D5" s="146"/>
      <c r="E5" s="146"/>
      <c r="F5" s="147"/>
      <c r="G5" s="3"/>
      <c r="H5" s="4"/>
      <c r="I5" s="4"/>
      <c r="J5" s="3"/>
      <c r="K5" s="4"/>
      <c r="L5" s="3"/>
      <c r="M5" s="4"/>
    </row>
    <row r="6" spans="2:13" ht="36.75" customHeight="1" thickBot="1">
      <c r="B6" s="5"/>
      <c r="C6" s="5"/>
      <c r="D6" s="5"/>
      <c r="E6" s="6"/>
      <c r="F6" s="7"/>
      <c r="G6" s="7"/>
      <c r="H6" s="6"/>
      <c r="I6" s="62"/>
      <c r="J6" s="148" t="s">
        <v>168</v>
      </c>
      <c r="K6" s="148"/>
      <c r="L6" s="148" t="s">
        <v>169</v>
      </c>
      <c r="M6" s="148"/>
    </row>
    <row r="7" spans="2:14" ht="15">
      <c r="B7" s="196" t="s">
        <v>3</v>
      </c>
      <c r="C7" s="198" t="s">
        <v>4</v>
      </c>
      <c r="D7" s="198" t="s">
        <v>65</v>
      </c>
      <c r="E7" s="198"/>
      <c r="F7" s="198"/>
      <c r="G7" s="200" t="s">
        <v>6</v>
      </c>
      <c r="H7" s="200" t="s">
        <v>7</v>
      </c>
      <c r="I7" s="200" t="s">
        <v>8</v>
      </c>
      <c r="J7" s="200" t="s">
        <v>9</v>
      </c>
      <c r="K7" s="200" t="s">
        <v>10</v>
      </c>
      <c r="L7" s="200" t="s">
        <v>9</v>
      </c>
      <c r="M7" s="200" t="s">
        <v>10</v>
      </c>
      <c r="N7" s="193" t="s">
        <v>11</v>
      </c>
    </row>
    <row r="8" spans="2:14" ht="30.75" thickBot="1">
      <c r="B8" s="197"/>
      <c r="C8" s="199"/>
      <c r="D8" s="63" t="s">
        <v>41</v>
      </c>
      <c r="E8" s="64" t="s">
        <v>42</v>
      </c>
      <c r="F8" s="64" t="s">
        <v>43</v>
      </c>
      <c r="G8" s="201"/>
      <c r="H8" s="201"/>
      <c r="I8" s="201"/>
      <c r="J8" s="201"/>
      <c r="K8" s="201"/>
      <c r="L8" s="201"/>
      <c r="M8" s="201"/>
      <c r="N8" s="194"/>
    </row>
    <row r="9" spans="2:14" ht="15">
      <c r="B9" s="46" t="s">
        <v>59</v>
      </c>
      <c r="C9" s="65" t="s">
        <v>45</v>
      </c>
      <c r="D9" s="66">
        <v>1500</v>
      </c>
      <c r="E9" s="43" t="s">
        <v>49</v>
      </c>
      <c r="F9" s="42" t="s">
        <v>60</v>
      </c>
      <c r="G9" s="67">
        <v>1568</v>
      </c>
      <c r="H9" s="67"/>
      <c r="I9" s="47"/>
      <c r="J9" s="47"/>
      <c r="K9" s="47">
        <f>J9*G9</f>
        <v>0</v>
      </c>
      <c r="L9" s="68"/>
      <c r="M9" s="47">
        <f>L9*G9</f>
        <v>0</v>
      </c>
      <c r="N9" s="69"/>
    </row>
    <row r="10" spans="2:14" ht="15.75" thickBot="1">
      <c r="B10" s="44" t="s">
        <v>61</v>
      </c>
      <c r="C10" s="70" t="s">
        <v>45</v>
      </c>
      <c r="D10" s="71">
        <v>2000</v>
      </c>
      <c r="E10" s="61" t="s">
        <v>62</v>
      </c>
      <c r="F10" s="59" t="s">
        <v>56</v>
      </c>
      <c r="G10" s="72">
        <v>1728</v>
      </c>
      <c r="H10" s="72"/>
      <c r="I10" s="45"/>
      <c r="J10" s="45"/>
      <c r="K10" s="45">
        <f>J10*G10</f>
        <v>0</v>
      </c>
      <c r="L10" s="73"/>
      <c r="M10" s="45">
        <f>L10*G10</f>
        <v>0</v>
      </c>
      <c r="N10" s="74"/>
    </row>
    <row r="11" spans="2:14" ht="15.75" thickBot="1">
      <c r="B11" s="37"/>
      <c r="C11" s="6"/>
      <c r="D11" s="6"/>
      <c r="E11" s="38"/>
      <c r="F11" s="39"/>
      <c r="G11" s="39"/>
      <c r="H11" s="38"/>
      <c r="I11" s="38"/>
      <c r="J11" s="7"/>
      <c r="K11" s="75">
        <f>K9+K10</f>
        <v>0</v>
      </c>
      <c r="L11" s="7"/>
      <c r="M11" s="76">
        <f>M9+M10</f>
        <v>0</v>
      </c>
      <c r="N11" s="77"/>
    </row>
    <row r="13" spans="3:14" ht="14.45" customHeight="1">
      <c r="C13" s="195" t="s">
        <v>63</v>
      </c>
      <c r="D13" s="195"/>
      <c r="E13" s="195"/>
      <c r="F13" s="195"/>
      <c r="G13" s="195"/>
      <c r="H13" s="195"/>
      <c r="I13" s="195"/>
      <c r="J13" s="195"/>
      <c r="K13" s="195"/>
      <c r="L13" s="78"/>
      <c r="M13" s="78"/>
      <c r="N13" s="78"/>
    </row>
    <row r="14" spans="3:14" ht="1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ht="15">
      <c r="C15" s="2" t="s">
        <v>1</v>
      </c>
    </row>
  </sheetData>
  <mergeCells count="15">
    <mergeCell ref="N7:N8"/>
    <mergeCell ref="C13:K13"/>
    <mergeCell ref="B5:F5"/>
    <mergeCell ref="J6:K6"/>
    <mergeCell ref="L6:M6"/>
    <mergeCell ref="B7:B8"/>
    <mergeCell ref="C7:C8"/>
    <mergeCell ref="D7:F7"/>
    <mergeCell ref="G7:G8"/>
    <mergeCell ref="H7:H8"/>
    <mergeCell ref="I7:I8"/>
    <mergeCell ref="J7:J8"/>
    <mergeCell ref="K7:K8"/>
    <mergeCell ref="L7:L8"/>
    <mergeCell ref="M7:M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2:O15"/>
  <sheetViews>
    <sheetView workbookViewId="0" topLeftCell="C1">
      <selection activeCell="K5" sqref="K5:N5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3.00390625" style="0" customWidth="1"/>
    <col min="12" max="12" width="12.8515625" style="0" customWidth="1"/>
    <col min="13" max="13" width="12.140625" style="0" customWidth="1"/>
    <col min="14" max="14" width="13.57421875" style="0" customWidth="1"/>
    <col min="15" max="15" width="13.421875" style="0" customWidth="1"/>
  </cols>
  <sheetData>
    <row r="2" ht="15.75">
      <c r="B2" s="48" t="s">
        <v>0</v>
      </c>
    </row>
    <row r="3" ht="15.75" thickBot="1"/>
    <row r="4" spans="2:14" ht="15" customHeight="1" thickBot="1">
      <c r="B4" s="145" t="s">
        <v>68</v>
      </c>
      <c r="C4" s="146"/>
      <c r="D4" s="146"/>
      <c r="E4" s="146"/>
      <c r="F4" s="146"/>
      <c r="G4" s="146"/>
      <c r="H4" s="146"/>
      <c r="I4" s="146"/>
      <c r="J4" s="147"/>
      <c r="K4" s="3"/>
      <c r="L4" s="4"/>
      <c r="M4" s="3"/>
      <c r="N4" s="4"/>
    </row>
    <row r="5" spans="2:14" ht="48" customHeight="1" thickBot="1">
      <c r="B5" s="5"/>
      <c r="C5" s="5"/>
      <c r="D5" s="5"/>
      <c r="E5" s="6"/>
      <c r="F5" s="6"/>
      <c r="G5" s="7"/>
      <c r="H5" s="7"/>
      <c r="I5" s="6"/>
      <c r="J5" s="62"/>
      <c r="K5" s="148" t="s">
        <v>168</v>
      </c>
      <c r="L5" s="148"/>
      <c r="M5" s="148" t="s">
        <v>169</v>
      </c>
      <c r="N5" s="148"/>
    </row>
    <row r="6" spans="2:15" ht="14.45" customHeight="1">
      <c r="B6" s="196" t="s">
        <v>3</v>
      </c>
      <c r="C6" s="198" t="s">
        <v>4</v>
      </c>
      <c r="D6" s="198" t="s">
        <v>65</v>
      </c>
      <c r="E6" s="198"/>
      <c r="F6" s="198"/>
      <c r="G6" s="198"/>
      <c r="H6" s="200" t="s">
        <v>6</v>
      </c>
      <c r="I6" s="200" t="s">
        <v>7</v>
      </c>
      <c r="J6" s="200" t="s">
        <v>8</v>
      </c>
      <c r="K6" s="200" t="s">
        <v>9</v>
      </c>
      <c r="L6" s="200" t="s">
        <v>10</v>
      </c>
      <c r="M6" s="200" t="s">
        <v>9</v>
      </c>
      <c r="N6" s="200" t="s">
        <v>10</v>
      </c>
      <c r="O6" s="193" t="s">
        <v>11</v>
      </c>
    </row>
    <row r="7" spans="2:15" ht="30.75" thickBot="1">
      <c r="B7" s="197"/>
      <c r="C7" s="199"/>
      <c r="D7" s="63" t="s">
        <v>41</v>
      </c>
      <c r="E7" s="64" t="s">
        <v>42</v>
      </c>
      <c r="F7" s="64" t="s">
        <v>43</v>
      </c>
      <c r="G7" s="64" t="s">
        <v>69</v>
      </c>
      <c r="H7" s="201"/>
      <c r="I7" s="201"/>
      <c r="J7" s="201"/>
      <c r="K7" s="201"/>
      <c r="L7" s="201"/>
      <c r="M7" s="201"/>
      <c r="N7" s="201"/>
      <c r="O7" s="194"/>
    </row>
    <row r="8" spans="2:15" ht="15.75" thickBot="1">
      <c r="B8" s="106" t="s">
        <v>70</v>
      </c>
      <c r="C8" s="79" t="s">
        <v>71</v>
      </c>
      <c r="D8" s="80" t="s">
        <v>72</v>
      </c>
      <c r="E8" s="81" t="s">
        <v>46</v>
      </c>
      <c r="F8" s="81" t="s">
        <v>73</v>
      </c>
      <c r="G8" s="82" t="s">
        <v>46</v>
      </c>
      <c r="H8" s="83">
        <v>552</v>
      </c>
      <c r="I8" s="83"/>
      <c r="J8" s="84"/>
      <c r="K8" s="84"/>
      <c r="L8" s="84">
        <f>K8*H8</f>
        <v>0</v>
      </c>
      <c r="M8" s="85"/>
      <c r="N8" s="84">
        <f>M8*H8</f>
        <v>0</v>
      </c>
      <c r="O8" s="86"/>
    </row>
    <row r="9" spans="2:15" ht="15" customHeight="1" thickBot="1">
      <c r="B9" s="37"/>
      <c r="C9" s="6"/>
      <c r="D9" s="6"/>
      <c r="E9" s="38"/>
      <c r="F9" s="38"/>
      <c r="G9" s="39"/>
      <c r="H9" s="39"/>
      <c r="I9" s="38"/>
      <c r="J9" s="38"/>
      <c r="K9" s="7"/>
      <c r="L9" s="75">
        <f>L8</f>
        <v>0</v>
      </c>
      <c r="M9" s="7"/>
      <c r="N9" s="76">
        <f>N8</f>
        <v>0</v>
      </c>
      <c r="O9" s="77"/>
    </row>
    <row r="10" ht="15" customHeight="1"/>
    <row r="11" ht="15" customHeight="1">
      <c r="B11" t="s">
        <v>138</v>
      </c>
    </row>
    <row r="12" ht="15" customHeight="1">
      <c r="B12" t="s">
        <v>137</v>
      </c>
    </row>
    <row r="13" ht="15" customHeight="1"/>
    <row r="14" ht="15" customHeight="1"/>
    <row r="15" ht="15">
      <c r="B15" s="2" t="s">
        <v>1</v>
      </c>
    </row>
  </sheetData>
  <mergeCells count="14">
    <mergeCell ref="B4:J4"/>
    <mergeCell ref="L6:L7"/>
    <mergeCell ref="M6:M7"/>
    <mergeCell ref="N6:N7"/>
    <mergeCell ref="O6:O7"/>
    <mergeCell ref="K5:L5"/>
    <mergeCell ref="M5:N5"/>
    <mergeCell ref="B6:B7"/>
    <mergeCell ref="C6:C7"/>
    <mergeCell ref="D6:G6"/>
    <mergeCell ref="H6:H7"/>
    <mergeCell ref="I6:I7"/>
    <mergeCell ref="J6:J7"/>
    <mergeCell ref="K6:K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3:O17"/>
  <sheetViews>
    <sheetView workbookViewId="0" topLeftCell="B1">
      <selection activeCell="K7" sqref="K7:N7"/>
    </sheetView>
  </sheetViews>
  <sheetFormatPr defaultColWidth="9.140625" defaultRowHeight="15"/>
  <cols>
    <col min="3" max="3" width="20.7109375" style="0" customWidth="1"/>
    <col min="4" max="4" width="37.421875" style="0" customWidth="1"/>
    <col min="5" max="7" width="12.7109375" style="0" customWidth="1"/>
    <col min="8" max="8" width="10.421875" style="0" customWidth="1"/>
    <col min="9" max="9" width="19.28125" style="0" customWidth="1"/>
    <col min="10" max="10" width="14.00390625" style="0" customWidth="1"/>
    <col min="11" max="11" width="12.421875" style="0" customWidth="1"/>
    <col min="12" max="12" width="13.140625" style="0" customWidth="1"/>
    <col min="13" max="13" width="10.8515625" style="0" customWidth="1"/>
    <col min="14" max="14" width="12.140625" style="0" customWidth="1"/>
    <col min="15" max="15" width="11.28125" style="0" customWidth="1"/>
  </cols>
  <sheetData>
    <row r="3" ht="15.75">
      <c r="B3" s="48" t="s">
        <v>0</v>
      </c>
    </row>
    <row r="5" ht="15.75" thickBot="1"/>
    <row r="6" spans="2:14" ht="15.75" thickBot="1">
      <c r="B6" s="145" t="s">
        <v>74</v>
      </c>
      <c r="C6" s="146"/>
      <c r="D6" s="146"/>
      <c r="E6" s="146"/>
      <c r="F6" s="146"/>
      <c r="G6" s="146"/>
      <c r="H6" s="146"/>
      <c r="I6" s="147"/>
      <c r="J6" s="4"/>
      <c r="K6" s="3"/>
      <c r="L6" s="4"/>
      <c r="M6" s="3"/>
      <c r="N6" s="4"/>
    </row>
    <row r="7" spans="2:14" ht="36" customHeight="1" thickBot="1">
      <c r="B7" s="5"/>
      <c r="C7" s="5"/>
      <c r="D7" s="5"/>
      <c r="E7" s="6"/>
      <c r="F7" s="6"/>
      <c r="G7" s="7"/>
      <c r="H7" s="7"/>
      <c r="I7" s="6"/>
      <c r="J7" s="62"/>
      <c r="K7" s="148" t="s">
        <v>168</v>
      </c>
      <c r="L7" s="148"/>
      <c r="M7" s="148" t="s">
        <v>169</v>
      </c>
      <c r="N7" s="148"/>
    </row>
    <row r="8" spans="2:15" ht="15">
      <c r="B8" s="196" t="s">
        <v>3</v>
      </c>
      <c r="C8" s="198" t="s">
        <v>4</v>
      </c>
      <c r="D8" s="198" t="s">
        <v>65</v>
      </c>
      <c r="E8" s="198"/>
      <c r="F8" s="198"/>
      <c r="G8" s="198"/>
      <c r="H8" s="200" t="s">
        <v>6</v>
      </c>
      <c r="I8" s="200" t="s">
        <v>7</v>
      </c>
      <c r="J8" s="200" t="s">
        <v>8</v>
      </c>
      <c r="K8" s="200" t="s">
        <v>9</v>
      </c>
      <c r="L8" s="200" t="s">
        <v>10</v>
      </c>
      <c r="M8" s="200" t="s">
        <v>9</v>
      </c>
      <c r="N8" s="200" t="s">
        <v>10</v>
      </c>
      <c r="O8" s="193" t="s">
        <v>11</v>
      </c>
    </row>
    <row r="9" spans="2:15" ht="30.75" thickBot="1">
      <c r="B9" s="197"/>
      <c r="C9" s="199"/>
      <c r="D9" s="63" t="s">
        <v>41</v>
      </c>
      <c r="E9" s="64" t="s">
        <v>42</v>
      </c>
      <c r="F9" s="64" t="s">
        <v>43</v>
      </c>
      <c r="G9" s="64" t="s">
        <v>69</v>
      </c>
      <c r="H9" s="201"/>
      <c r="I9" s="201"/>
      <c r="J9" s="201"/>
      <c r="K9" s="201"/>
      <c r="L9" s="201"/>
      <c r="M9" s="201"/>
      <c r="N9" s="201"/>
      <c r="O9" s="194"/>
    </row>
    <row r="10" spans="2:15" ht="15.75" thickBot="1">
      <c r="B10" s="106" t="s">
        <v>75</v>
      </c>
      <c r="C10" s="79" t="s">
        <v>71</v>
      </c>
      <c r="D10" s="80" t="s">
        <v>76</v>
      </c>
      <c r="E10" s="81" t="s">
        <v>77</v>
      </c>
      <c r="F10" s="81" t="s">
        <v>78</v>
      </c>
      <c r="G10" s="82" t="s">
        <v>79</v>
      </c>
      <c r="H10" s="83">
        <v>1768</v>
      </c>
      <c r="I10" s="83"/>
      <c r="J10" s="84"/>
      <c r="K10" s="84"/>
      <c r="L10" s="84">
        <f>K10*H10</f>
        <v>0</v>
      </c>
      <c r="M10" s="85"/>
      <c r="N10" s="84">
        <f>M10*H10</f>
        <v>0</v>
      </c>
      <c r="O10" s="86"/>
    </row>
    <row r="11" spans="2:15" ht="15.75" thickBot="1">
      <c r="B11" s="37"/>
      <c r="C11" s="6"/>
      <c r="D11" s="6"/>
      <c r="E11" s="38"/>
      <c r="F11" s="38"/>
      <c r="G11" s="39"/>
      <c r="H11" s="39"/>
      <c r="I11" s="38"/>
      <c r="J11" s="38"/>
      <c r="K11" s="7"/>
      <c r="L11" s="75">
        <f>L10</f>
        <v>0</v>
      </c>
      <c r="M11" s="7"/>
      <c r="N11" s="76">
        <f>N10</f>
        <v>0</v>
      </c>
      <c r="O11" s="77"/>
    </row>
    <row r="13" ht="15">
      <c r="B13" t="s">
        <v>80</v>
      </c>
    </row>
    <row r="14" ht="15">
      <c r="B14" t="s">
        <v>81</v>
      </c>
    </row>
    <row r="15" ht="15">
      <c r="B15" t="s">
        <v>82</v>
      </c>
    </row>
    <row r="17" ht="15">
      <c r="B17" s="2" t="s">
        <v>1</v>
      </c>
    </row>
  </sheetData>
  <mergeCells count="14">
    <mergeCell ref="O8:O9"/>
    <mergeCell ref="B6:I6"/>
    <mergeCell ref="K7:L7"/>
    <mergeCell ref="M7:N7"/>
    <mergeCell ref="B8:B9"/>
    <mergeCell ref="C8:C9"/>
    <mergeCell ref="D8:G8"/>
    <mergeCell ref="H8:H9"/>
    <mergeCell ref="I8:I9"/>
    <mergeCell ref="J8:J9"/>
    <mergeCell ref="K8:K9"/>
    <mergeCell ref="L8:L9"/>
    <mergeCell ref="M8:M9"/>
    <mergeCell ref="N8:N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dcterms:created xsi:type="dcterms:W3CDTF">2019-03-28T15:30:09Z</dcterms:created>
  <dcterms:modified xsi:type="dcterms:W3CDTF">2019-03-29T09:56:26Z</dcterms:modified>
  <cp:category/>
  <cp:version/>
  <cp:contentType/>
  <cp:contentStatus/>
</cp:coreProperties>
</file>