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65521" windowWidth="23085" windowHeight="3210" activeTab="1"/>
  </bookViews>
  <sheets>
    <sheet name="Pokyny" sheetId="10" r:id="rId1"/>
    <sheet name="část 1" sheetId="8" r:id="rId2"/>
    <sheet name="část 2" sheetId="9" r:id="rId3"/>
    <sheet name="část 3" sheetId="6" r:id="rId4"/>
    <sheet name="část 4" sheetId="7" r:id="rId5"/>
    <sheet name="část 5" sheetId="3" r:id="rId6"/>
    <sheet name="část 6" sheetId="5" r:id="rId7"/>
    <sheet name="část 7 " sheetId="2" r:id="rId8"/>
  </sheets>
  <definedNames/>
  <calcPr calcId="145621"/>
</workbook>
</file>

<file path=xl/sharedStrings.xml><?xml version="1.0" encoding="utf-8"?>
<sst xmlns="http://schemas.openxmlformats.org/spreadsheetml/2006/main" count="818" uniqueCount="67">
  <si>
    <t>6/0</t>
  </si>
  <si>
    <t>2</t>
  </si>
  <si>
    <t>3/0</t>
  </si>
  <si>
    <t>3</t>
  </si>
  <si>
    <t>2/0</t>
  </si>
  <si>
    <t>4/0</t>
  </si>
  <si>
    <t>1</t>
  </si>
  <si>
    <t>5/0</t>
  </si>
  <si>
    <t>CELKEM</t>
  </si>
  <si>
    <t>Zakřivení jehly</t>
  </si>
  <si>
    <t>Profil jehly</t>
  </si>
  <si>
    <t>Kč/sáček bez DPH</t>
  </si>
  <si>
    <t>Objednávací kód výrobku</t>
  </si>
  <si>
    <t>USP</t>
  </si>
  <si>
    <t>EP</t>
  </si>
  <si>
    <t>Velikost jehly (mm)</t>
  </si>
  <si>
    <t>Počet jehel</t>
  </si>
  <si>
    <t>1/2</t>
  </si>
  <si>
    <t>3/8</t>
  </si>
  <si>
    <t>0</t>
  </si>
  <si>
    <t>Min.délka návleku (cm)</t>
  </si>
  <si>
    <t>Min.počet návleků/sáček</t>
  </si>
  <si>
    <t>rovná</t>
  </si>
  <si>
    <t>5/8</t>
  </si>
  <si>
    <t>Spotřeba sáčků/48 měsíců</t>
  </si>
  <si>
    <t>Část č. 1</t>
  </si>
  <si>
    <t>Část č. 7</t>
  </si>
  <si>
    <t>Celkem</t>
  </si>
  <si>
    <t>Část č. 3</t>
  </si>
  <si>
    <t>Část č. 4</t>
  </si>
  <si>
    <t>Část č. 5</t>
  </si>
  <si>
    <t>Část č. 6</t>
  </si>
  <si>
    <t>Krátkodobě vstřebatelné pletené vlákno (50% pevnost 5-10 dnů, vstřebatelnost do 50 dnů)</t>
  </si>
  <si>
    <t>řezací jehla</t>
  </si>
  <si>
    <t>kulatý profil, zesílená</t>
  </si>
  <si>
    <t>kulatý profil</t>
  </si>
  <si>
    <t>Střednědobě vstřebatelné pletené vlákno potahované (50% pevnost 14-21 dnů, vstřebatelnost 56-90 dnů)</t>
  </si>
  <si>
    <t xml:space="preserve">1 </t>
  </si>
  <si>
    <t>kulatý profil s řezacím hrotem</t>
  </si>
  <si>
    <t>kulatý profil, J-jehla</t>
  </si>
  <si>
    <t>240 loop</t>
  </si>
  <si>
    <t>kulatý profil s řezacím hrotem, zesílená</t>
  </si>
  <si>
    <t>Střednědobě vstřebatelné monofilamentní vlákono (50% pevnost 14-20 dnů, vstřebatelnost 60-90 dnů)</t>
  </si>
  <si>
    <t>Dlouhodobě vstřebatelné monifilanemtní vlákno (50%pevnost 28-40 dnů, vstřebatelnost 180-210 dnů)</t>
  </si>
  <si>
    <t xml:space="preserve"> Nevstřebatelný chirurgický šicí materiál pletený potahovaný polyamid nebo polyester</t>
  </si>
  <si>
    <t>řezací jehla, zesílená</t>
  </si>
  <si>
    <t>6</t>
  </si>
  <si>
    <t>3a4</t>
  </si>
  <si>
    <t>Nevstřebatelný monofilamentní polyamid</t>
  </si>
  <si>
    <t>řezací jehla, mikrohrot</t>
  </si>
  <si>
    <t>Nevstřebatelný monofilamentní polypropylen</t>
  </si>
  <si>
    <t>3.5</t>
  </si>
  <si>
    <t>1.5</t>
  </si>
  <si>
    <t>4</t>
  </si>
  <si>
    <t>5</t>
  </si>
  <si>
    <t>0.7</t>
  </si>
  <si>
    <t>1.5.</t>
  </si>
  <si>
    <t>Část č. 2</t>
  </si>
  <si>
    <t>150 loop</t>
  </si>
  <si>
    <t xml:space="preserve">Pletený potahovaný polyester </t>
  </si>
  <si>
    <t>Pletený potahovaný polyamid nebo polyester</t>
  </si>
  <si>
    <t>3+4</t>
  </si>
  <si>
    <t>Celkem Kč bez DPH/48měsíců</t>
  </si>
  <si>
    <t>Celkem Kč s DPH/48měsíců</t>
  </si>
  <si>
    <t>Příloha č. 3 Technická specifikace pro části 1 až 7 k veřejné zakázce z názvem Chirurgický šicí materiál pro Krajskou zdravotní, a. s. 2017</t>
  </si>
  <si>
    <t xml:space="preserve">Tento dokument obsahuje technickou specifikaci předmětu plnění k výše uvedené veřejné zakázce, včetně jednotlivých položek a  jejich cenového rozkladu. Technická specifikace je rozdělena na  jednotlivé listy dle částí veřejné zakázky. Zadavatel požaduje, aby účastník v souladu s bodem 3 Vymezení plnění veřejné zakázky zadávací dokumentace vyplnil sloupec J s označením „Kč/sáček bez DPH“ a sloupec K  s označení „Objednací kód výrobku“,  tak aby byla každá nabízená položka identifikovatelná. Pro účely hodnocení poté bude sloužit Celkem Kč bez DPH/48měsíců, která vzejde vyplněním této přílohy a kterou účastník doplní též do přílohay č. 6 Podklad pro zpracování cenové nabídky. 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</si>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</sst>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</font>
    <font>
      <sz val="11"/>
      <color rgb="FF00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name val="Calibri"/>
      <family val="2"/>
    </font>
    <font>
      <b/>
      <sz val="1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4" fillId="0" borderId="0" applyFill="0" applyProtection="0">
      <alignment/>
    </xf>
    <xf numFmtId="0" fontId="14" fillId="0" borderId="0" applyFill="0" applyProtection="0">
      <alignment/>
    </xf>
  </cellStyleXfs>
  <cellXfs count="124">
    <xf numFmtId="0" fontId="0" fillId="0" borderId="0" xfId="0"/>
    <xf numFmtId="0" fontId="5" fillId="0" borderId="0" xfId="20" applyFont="1" applyFill="1" applyBorder="1" applyAlignment="1">
      <alignment/>
      <protection/>
    </xf>
    <xf numFmtId="4" fontId="5" fillId="0" borderId="0" xfId="20" applyNumberFormat="1" applyFont="1" applyFill="1" applyBorder="1" applyAlignment="1">
      <alignment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right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49" fontId="6" fillId="0" borderId="1" xfId="20" applyNumberFormat="1" applyFont="1" applyFill="1" applyBorder="1" applyAlignment="1">
      <alignment horizontal="center"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>
      <alignment horizontal="right"/>
      <protection/>
    </xf>
    <xf numFmtId="49" fontId="5" fillId="0" borderId="1" xfId="20" applyNumberFormat="1" applyFont="1" applyFill="1" applyBorder="1" applyAlignment="1">
      <alignment horizontal="right"/>
      <protection/>
    </xf>
    <xf numFmtId="4" fontId="0" fillId="0" borderId="0" xfId="0" applyNumberFormat="1"/>
    <xf numFmtId="49" fontId="5" fillId="0" borderId="0" xfId="20" applyNumberFormat="1" applyFont="1" applyFill="1" applyBorder="1" applyAlignment="1">
      <alignment/>
      <protection/>
    </xf>
    <xf numFmtId="4" fontId="5" fillId="0" borderId="0" xfId="20" applyNumberFormat="1" applyFont="1" applyFill="1" applyBorder="1" applyAlignment="1">
      <alignment horizontal="center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0" fontId="5" fillId="0" borderId="2" xfId="20" applyFont="1" applyFill="1" applyBorder="1">
      <alignment/>
      <protection/>
    </xf>
    <xf numFmtId="0" fontId="5" fillId="0" borderId="2" xfId="20" applyFont="1" applyFill="1" applyBorder="1" applyAlignment="1">
      <alignment horizontal="right"/>
      <protection/>
    </xf>
    <xf numFmtId="49" fontId="5" fillId="0" borderId="2" xfId="20" applyNumberFormat="1" applyFont="1" applyFill="1" applyBorder="1" applyAlignment="1">
      <alignment horizontal="right"/>
      <protection/>
    </xf>
    <xf numFmtId="0" fontId="7" fillId="0" borderId="1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0" fontId="7" fillId="0" borderId="1" xfId="20" applyFont="1" applyFill="1" applyBorder="1" applyAlignment="1">
      <alignment horizontal="center" wrapText="1"/>
      <protection/>
    </xf>
    <xf numFmtId="49" fontId="7" fillId="0" borderId="1" xfId="20" applyNumberFormat="1" applyFont="1" applyFill="1" applyBorder="1" applyAlignment="1">
      <alignment horizontal="center" wrapText="1"/>
      <protection/>
    </xf>
    <xf numFmtId="4" fontId="4" fillId="0" borderId="1" xfId="20" applyNumberFormat="1" applyFont="1" applyFill="1" applyBorder="1" applyAlignment="1">
      <alignment horizontal="center" wrapText="1"/>
      <protection/>
    </xf>
    <xf numFmtId="49" fontId="4" fillId="0" borderId="1" xfId="20" applyNumberFormat="1" applyFont="1" applyFill="1" applyBorder="1" applyAlignment="1">
      <alignment horizontal="center" wrapText="1"/>
      <protection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0" borderId="0" xfId="20" applyFont="1" applyFill="1" applyBorder="1">
      <alignment/>
      <protection/>
    </xf>
    <xf numFmtId="0" fontId="0" fillId="0" borderId="0" xfId="0" applyFill="1"/>
    <xf numFmtId="49" fontId="4" fillId="2" borderId="1" xfId="20" applyNumberFormat="1" applyFont="1" applyFill="1" applyBorder="1" applyAlignment="1">
      <alignment horizontal="center" wrapText="1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5" fillId="3" borderId="0" xfId="20" applyFont="1" applyFill="1" applyBorder="1" applyAlignment="1">
      <alignment horizontal="right"/>
      <protection/>
    </xf>
    <xf numFmtId="4" fontId="5" fillId="3" borderId="0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0" fontId="4" fillId="3" borderId="1" xfId="20" applyFont="1" applyFill="1" applyBorder="1" applyAlignment="1">
      <alignment horizontal="center" wrapText="1"/>
      <protection/>
    </xf>
    <xf numFmtId="4" fontId="4" fillId="3" borderId="1" xfId="20" applyNumberFormat="1" applyFont="1" applyFill="1" applyBorder="1" applyAlignment="1">
      <alignment horizont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4" fontId="0" fillId="3" borderId="0" xfId="0" applyNumberFormat="1" applyFill="1"/>
    <xf numFmtId="4" fontId="9" fillId="3" borderId="0" xfId="0" applyNumberFormat="1" applyFont="1" applyFill="1"/>
    <xf numFmtId="4" fontId="10" fillId="3" borderId="0" xfId="0" applyNumberFormat="1" applyFont="1" applyFill="1"/>
    <xf numFmtId="4" fontId="6" fillId="3" borderId="0" xfId="20" applyNumberFormat="1" applyFont="1" applyFill="1" applyBorder="1" applyAlignment="1">
      <alignment horizontal="right"/>
      <protection/>
    </xf>
    <xf numFmtId="0" fontId="11" fillId="0" borderId="0" xfId="0" applyFont="1" applyFill="1" applyBorder="1"/>
    <xf numFmtId="0" fontId="12" fillId="0" borderId="0" xfId="20" applyFont="1" applyFill="1" applyBorder="1" applyAlignment="1">
      <alignment/>
      <protection/>
    </xf>
    <xf numFmtId="0" fontId="12" fillId="0" borderId="0" xfId="20" applyFont="1" applyFill="1" applyBorder="1" applyAlignment="1">
      <alignment horizontal="right"/>
      <protection/>
    </xf>
    <xf numFmtId="0" fontId="5" fillId="0" borderId="1" xfId="20" applyNumberFormat="1" applyFont="1" applyFill="1" applyBorder="1" applyAlignment="1">
      <alignment horizontal="right"/>
      <protection/>
    </xf>
    <xf numFmtId="4" fontId="7" fillId="2" borderId="3" xfId="20" applyNumberFormat="1" applyFont="1" applyFill="1" applyBorder="1" applyAlignment="1">
      <alignment horizontal="right"/>
      <protection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6" fillId="2" borderId="1" xfId="20" applyNumberFormat="1" applyFont="1" applyFill="1" applyBorder="1" applyAlignment="1">
      <alignment horizontal="right"/>
      <protection/>
    </xf>
    <xf numFmtId="4" fontId="6" fillId="2" borderId="2" xfId="20" applyNumberFormat="1" applyFont="1" applyFill="1" applyBorder="1" applyAlignment="1">
      <alignment horizontal="right"/>
      <protection/>
    </xf>
    <xf numFmtId="3" fontId="5" fillId="3" borderId="1" xfId="20" applyNumberFormat="1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right" wrapText="1"/>
      <protection/>
    </xf>
    <xf numFmtId="3" fontId="5" fillId="3" borderId="1" xfId="20" applyNumberFormat="1" applyFont="1" applyFill="1" applyBorder="1" applyAlignment="1">
      <alignment horizontal="right" wrapText="1"/>
      <protection/>
    </xf>
    <xf numFmtId="4" fontId="5" fillId="2" borderId="1" xfId="20" applyNumberFormat="1" applyFont="1" applyFill="1" applyBorder="1" applyAlignment="1">
      <alignment horizontal="right" wrapText="1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>
      <alignment/>
      <protection/>
    </xf>
    <xf numFmtId="0" fontId="5" fillId="0" borderId="5" xfId="20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0" fontId="15" fillId="0" borderId="0" xfId="0" applyFont="1"/>
    <xf numFmtId="0" fontId="16" fillId="0" borderId="0" xfId="0" applyFont="1" applyAlignment="1">
      <alignment/>
    </xf>
    <xf numFmtId="0" fontId="4" fillId="0" borderId="1" xfId="20" applyFont="1" applyFill="1" applyBorder="1" applyAlignment="1">
      <alignment horizontal="center"/>
      <protection/>
    </xf>
    <xf numFmtId="49" fontId="5" fillId="0" borderId="1" xfId="20" applyNumberFormat="1" applyFont="1" applyFill="1" applyBorder="1" applyAlignment="1">
      <alignment horizontal="center"/>
      <protection/>
    </xf>
    <xf numFmtId="4" fontId="5" fillId="2" borderId="1" xfId="20" applyNumberFormat="1" applyFont="1" applyFill="1" applyBorder="1" applyAlignment="1">
      <alignment horizontal="right"/>
      <protection/>
    </xf>
    <xf numFmtId="0" fontId="15" fillId="0" borderId="1" xfId="0" applyFont="1" applyBorder="1"/>
    <xf numFmtId="4" fontId="5" fillId="2" borderId="2" xfId="20" applyNumberFormat="1" applyFont="1" applyFill="1" applyBorder="1" applyAlignment="1">
      <alignment horizontal="right"/>
      <protection/>
    </xf>
    <xf numFmtId="4" fontId="4" fillId="2" borderId="6" xfId="20" applyNumberFormat="1" applyFont="1" applyFill="1" applyBorder="1" applyAlignment="1">
      <alignment horizontal="right"/>
      <protection/>
    </xf>
    <xf numFmtId="4" fontId="4" fillId="2" borderId="3" xfId="20" applyNumberFormat="1" applyFont="1" applyFill="1" applyBorder="1" applyAlignment="1">
      <alignment horizontal="right"/>
      <protection/>
    </xf>
    <xf numFmtId="0" fontId="15" fillId="0" borderId="0" xfId="0" applyFont="1" applyFill="1"/>
    <xf numFmtId="4" fontId="15" fillId="0" borderId="0" xfId="0" applyNumberFormat="1" applyFont="1"/>
    <xf numFmtId="49" fontId="5" fillId="0" borderId="2" xfId="20" applyNumberFormat="1" applyFont="1" applyFill="1" applyBorder="1" applyAlignment="1">
      <alignment horizontal="center"/>
      <protection/>
    </xf>
    <xf numFmtId="0" fontId="18" fillId="0" borderId="1" xfId="0" applyFont="1" applyFill="1" applyBorder="1" applyAlignment="1" applyProtection="1">
      <alignment horizontal="center"/>
      <protection/>
    </xf>
    <xf numFmtId="0" fontId="18" fillId="0" borderId="1" xfId="0" applyFont="1" applyFill="1" applyBorder="1" applyProtection="1">
      <protection/>
    </xf>
    <xf numFmtId="4" fontId="4" fillId="2" borderId="7" xfId="20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center"/>
    </xf>
    <xf numFmtId="4" fontId="15" fillId="3" borderId="0" xfId="0" applyNumberFormat="1" applyFont="1" applyFill="1"/>
    <xf numFmtId="0" fontId="15" fillId="0" borderId="1" xfId="0" applyFont="1" applyFill="1" applyBorder="1" applyProtection="1">
      <protection/>
    </xf>
    <xf numFmtId="0" fontId="15" fillId="0" borderId="1" xfId="0" applyFont="1" applyBorder="1" applyAlignment="1">
      <alignment horizontal="center"/>
    </xf>
    <xf numFmtId="49" fontId="5" fillId="0" borderId="1" xfId="20" applyNumberFormat="1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horizontal="left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8" xfId="0" applyFont="1" applyFill="1" applyBorder="1" applyProtection="1">
      <protection/>
    </xf>
    <xf numFmtId="0" fontId="17" fillId="0" borderId="0" xfId="0" applyFont="1" applyFill="1"/>
    <xf numFmtId="0" fontId="18" fillId="0" borderId="1" xfId="21" applyFont="1" applyFill="1" applyBorder="1" applyProtection="1">
      <alignment/>
      <protection/>
    </xf>
    <xf numFmtId="0" fontId="18" fillId="0" borderId="5" xfId="21" applyFont="1" applyFill="1" applyBorder="1" applyProtection="1">
      <alignment/>
      <protection/>
    </xf>
    <xf numFmtId="49" fontId="5" fillId="0" borderId="5" xfId="20" applyNumberFormat="1" applyFont="1" applyFill="1" applyBorder="1" applyAlignment="1">
      <alignment horizontal="center"/>
      <protection/>
    </xf>
    <xf numFmtId="0" fontId="18" fillId="0" borderId="8" xfId="21" applyFont="1" applyFill="1" applyBorder="1" applyProtection="1">
      <alignment/>
      <protection/>
    </xf>
    <xf numFmtId="49" fontId="15" fillId="0" borderId="0" xfId="0" applyNumberFormat="1" applyFont="1"/>
    <xf numFmtId="0" fontId="19" fillId="0" borderId="0" xfId="0" applyFont="1"/>
    <xf numFmtId="0" fontId="19" fillId="0" borderId="0" xfId="0" applyFont="1" applyFill="1"/>
    <xf numFmtId="0" fontId="17" fillId="0" borderId="0" xfId="0" applyFont="1"/>
    <xf numFmtId="4" fontId="17" fillId="2" borderId="3" xfId="0" applyNumberFormat="1" applyFont="1" applyFill="1" applyBorder="1"/>
    <xf numFmtId="0" fontId="20" fillId="0" borderId="0" xfId="0" applyFont="1"/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8" fillId="0" borderId="9" xfId="20" applyFont="1" applyFill="1" applyBorder="1" applyAlignment="1">
      <alignment horizontal="center"/>
      <protection/>
    </xf>
    <xf numFmtId="0" fontId="8" fillId="0" borderId="10" xfId="20" applyFont="1" applyFill="1" applyBorder="1" applyAlignment="1">
      <alignment horizontal="center"/>
      <protection/>
    </xf>
    <xf numFmtId="0" fontId="8" fillId="0" borderId="11" xfId="20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6" xfId="20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16" fillId="0" borderId="0" xfId="0" applyFont="1" applyAlignment="1">
      <alignment/>
    </xf>
    <xf numFmtId="49" fontId="4" fillId="0" borderId="6" xfId="20" applyNumberFormat="1" applyFont="1" applyFill="1" applyBorder="1" applyAlignment="1">
      <alignment horizontal="left" vertical="center"/>
      <protection/>
    </xf>
    <xf numFmtId="0" fontId="17" fillId="0" borderId="1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8" fillId="0" borderId="1" xfId="20" applyFont="1" applyFill="1" applyBorder="1" applyAlignment="1">
      <alignment horizontal="center"/>
      <protection/>
    </xf>
    <xf numFmtId="0" fontId="15" fillId="0" borderId="12" xfId="0" applyFont="1" applyBorder="1" applyAlignment="1">
      <alignment horizontal="left"/>
    </xf>
    <xf numFmtId="0" fontId="17" fillId="0" borderId="6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7" xfId="0" applyFont="1" applyBorder="1" applyAlignment="1">
      <alignment/>
    </xf>
    <xf numFmtId="49" fontId="4" fillId="0" borderId="13" xfId="20" applyNumberFormat="1" applyFont="1" applyFill="1" applyBorder="1" applyAlignment="1">
      <alignment horizontal="center" vertical="center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/>
      <protection/>
    </xf>
    <xf numFmtId="0" fontId="4" fillId="0" borderId="10" xfId="20" applyFont="1" applyFill="1" applyBorder="1" applyAlignment="1">
      <alignment horizontal="center"/>
      <protection/>
    </xf>
    <xf numFmtId="0" fontId="4" fillId="0" borderId="11" xfId="20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2" fillId="0" borderId="1" xfId="0" applyFont="1" applyBorder="1"/>
    <xf numFmtId="0" fontId="23" fillId="0" borderId="1" xfId="0" applyFont="1" applyBorder="1"/>
    <xf numFmtId="0" fontId="17" fillId="0" borderId="1" xfId="0" applyFont="1" applyBorder="1"/>
    <xf numFmtId="0" fontId="24" fillId="0" borderId="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 2" xfId="21"/>
    <cellStyle name="normální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799847602844"/>
    <pageSetUpPr fitToPage="1"/>
  </sheetPr>
  <dimension ref="A1:P25"/>
  <sheetViews>
    <sheetView showRowColHeaders="0" workbookViewId="0" topLeftCell="A1">
      <selection activeCell="H22" sqref="H22"/>
    </sheetView>
  </sheetViews>
  <sheetFormatPr defaultColWidth="9.140625" defaultRowHeight="15"/>
  <cols>
    <col min="1" max="16384" width="9.140625" style="92" customWidth="1"/>
  </cols>
  <sheetData>
    <row r="1" spans="1:16" ht="33.75" customHeight="1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25" spans="1:14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</sheetData>
  <mergeCells count="2">
    <mergeCell ref="A1:P1"/>
    <mergeCell ref="A2:P9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N28"/>
  <sheetViews>
    <sheetView tabSelected="1" workbookViewId="0" topLeftCell="A1">
      <selection activeCell="E27" sqref="E27"/>
    </sheetView>
  </sheetViews>
  <sheetFormatPr defaultColWidth="9.140625" defaultRowHeight="15"/>
  <cols>
    <col min="2" max="2" width="8.8515625" style="28" customWidth="1"/>
    <col min="4" max="4" width="13.57421875" style="0" customWidth="1"/>
    <col min="9" max="9" width="23.7109375" style="0" customWidth="1"/>
    <col min="12" max="12" width="17.7109375" style="0" customWidth="1"/>
    <col min="13" max="14" width="14.8515625" style="0" customWidth="1"/>
  </cols>
  <sheetData>
    <row r="1" spans="2:14" ht="18.75">
      <c r="B1" s="42"/>
      <c r="C1" s="43"/>
      <c r="D1" s="43"/>
      <c r="E1" s="3"/>
      <c r="F1" s="3"/>
      <c r="G1" s="5"/>
      <c r="H1" s="5"/>
      <c r="I1" s="1"/>
      <c r="J1" s="3"/>
      <c r="K1" s="2"/>
      <c r="L1" s="1"/>
      <c r="M1" s="4"/>
      <c r="N1" s="4"/>
    </row>
    <row r="2" spans="2:14" ht="18.75">
      <c r="B2" s="99" t="s">
        <v>25</v>
      </c>
      <c r="C2" s="100"/>
      <c r="D2" s="100"/>
      <c r="E2" s="3"/>
      <c r="F2" s="3"/>
      <c r="G2" s="5"/>
      <c r="H2" s="5"/>
      <c r="I2" s="1"/>
      <c r="J2" s="3"/>
      <c r="K2" s="2"/>
      <c r="L2" s="1"/>
      <c r="M2" s="4"/>
      <c r="N2" s="4"/>
    </row>
    <row r="3" spans="2:14" ht="15">
      <c r="B3" s="27"/>
      <c r="C3" s="1"/>
      <c r="D3" s="1"/>
      <c r="E3" s="3"/>
      <c r="F3" s="3"/>
      <c r="G3" s="5"/>
      <c r="H3" s="5"/>
      <c r="I3" s="1"/>
      <c r="J3" s="3"/>
      <c r="K3" s="2"/>
      <c r="L3" s="1"/>
      <c r="M3" s="4"/>
      <c r="N3" s="4"/>
    </row>
    <row r="4" spans="2:14" ht="21">
      <c r="B4" s="96" t="s">
        <v>32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1:14" ht="39">
      <c r="A5" s="121" t="s">
        <v>66</v>
      </c>
      <c r="B5" s="18" t="s">
        <v>13</v>
      </c>
      <c r="C5" s="18" t="s">
        <v>14</v>
      </c>
      <c r="D5" s="19" t="s">
        <v>21</v>
      </c>
      <c r="E5" s="20" t="s">
        <v>20</v>
      </c>
      <c r="F5" s="20" t="s">
        <v>15</v>
      </c>
      <c r="G5" s="21" t="s">
        <v>9</v>
      </c>
      <c r="H5" s="21" t="s">
        <v>16</v>
      </c>
      <c r="I5" s="20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120">
        <v>1</v>
      </c>
      <c r="B6" s="6" t="s">
        <v>4</v>
      </c>
      <c r="C6" s="7" t="s">
        <v>3</v>
      </c>
      <c r="D6" s="8">
        <v>6</v>
      </c>
      <c r="E6" s="9">
        <v>45</v>
      </c>
      <c r="F6" s="9"/>
      <c r="G6" s="10"/>
      <c r="H6" s="10"/>
      <c r="I6" s="8"/>
      <c r="J6" s="51">
        <v>2592</v>
      </c>
      <c r="K6" s="47"/>
      <c r="L6" s="25"/>
      <c r="M6" s="49">
        <f>J6*K6</f>
        <v>0</v>
      </c>
      <c r="N6" s="49"/>
    </row>
    <row r="7" spans="1:14" ht="15">
      <c r="A7" s="120">
        <f>A6+1</f>
        <v>2</v>
      </c>
      <c r="B7" s="6" t="s">
        <v>2</v>
      </c>
      <c r="C7" s="7" t="s">
        <v>1</v>
      </c>
      <c r="D7" s="8">
        <v>3</v>
      </c>
      <c r="E7" s="9">
        <v>45</v>
      </c>
      <c r="F7" s="9"/>
      <c r="G7" s="10"/>
      <c r="H7" s="10"/>
      <c r="I7" s="8"/>
      <c r="J7" s="51">
        <v>1344</v>
      </c>
      <c r="K7" s="47"/>
      <c r="L7" s="25"/>
      <c r="M7" s="49">
        <f aca="true" t="shared" si="0" ref="M7:M24">J7*K7</f>
        <v>0</v>
      </c>
      <c r="N7" s="49"/>
    </row>
    <row r="8" spans="1:14" ht="15">
      <c r="A8" s="120">
        <f aca="true" t="shared" si="1" ref="A8:A24">A7+1</f>
        <v>3</v>
      </c>
      <c r="B8" s="6" t="s">
        <v>19</v>
      </c>
      <c r="C8" s="7" t="s">
        <v>51</v>
      </c>
      <c r="D8" s="8">
        <v>6</v>
      </c>
      <c r="E8" s="9">
        <v>45</v>
      </c>
      <c r="F8" s="9"/>
      <c r="G8" s="10"/>
      <c r="H8" s="10"/>
      <c r="I8" s="8"/>
      <c r="J8" s="51">
        <v>672</v>
      </c>
      <c r="K8" s="47"/>
      <c r="L8" s="25"/>
      <c r="M8" s="49">
        <f t="shared" si="0"/>
        <v>0</v>
      </c>
      <c r="N8" s="49"/>
    </row>
    <row r="9" spans="1:14" ht="15">
      <c r="A9" s="120">
        <f t="shared" si="1"/>
        <v>4</v>
      </c>
      <c r="B9" s="6" t="s">
        <v>2</v>
      </c>
      <c r="C9" s="7" t="s">
        <v>1</v>
      </c>
      <c r="D9" s="8">
        <v>6</v>
      </c>
      <c r="E9" s="9">
        <v>45</v>
      </c>
      <c r="F9" s="9"/>
      <c r="G9" s="10"/>
      <c r="H9" s="45"/>
      <c r="I9" s="8"/>
      <c r="J9" s="51">
        <v>480</v>
      </c>
      <c r="K9" s="47"/>
      <c r="L9" s="25"/>
      <c r="M9" s="49">
        <f t="shared" si="0"/>
        <v>0</v>
      </c>
      <c r="N9" s="49"/>
    </row>
    <row r="10" spans="1:14" ht="15">
      <c r="A10" s="120">
        <f t="shared" si="1"/>
        <v>5</v>
      </c>
      <c r="B10" s="6" t="s">
        <v>19</v>
      </c>
      <c r="C10" s="7" t="s">
        <v>51</v>
      </c>
      <c r="D10" s="8">
        <v>1</v>
      </c>
      <c r="E10" s="9">
        <v>90</v>
      </c>
      <c r="F10" s="9">
        <v>43</v>
      </c>
      <c r="G10" s="10" t="s">
        <v>17</v>
      </c>
      <c r="H10" s="10" t="s">
        <v>6</v>
      </c>
      <c r="I10" s="8" t="s">
        <v>38</v>
      </c>
      <c r="J10" s="51">
        <v>6480</v>
      </c>
      <c r="K10" s="47"/>
      <c r="L10" s="25"/>
      <c r="M10" s="49">
        <f t="shared" si="0"/>
        <v>0</v>
      </c>
      <c r="N10" s="49"/>
    </row>
    <row r="11" spans="1:14" ht="15">
      <c r="A11" s="120">
        <f t="shared" si="1"/>
        <v>6</v>
      </c>
      <c r="B11" s="6" t="s">
        <v>2</v>
      </c>
      <c r="C11" s="7" t="s">
        <v>1</v>
      </c>
      <c r="D11" s="8">
        <v>1</v>
      </c>
      <c r="E11" s="9">
        <v>70</v>
      </c>
      <c r="F11" s="9">
        <v>24</v>
      </c>
      <c r="G11" s="10" t="s">
        <v>18</v>
      </c>
      <c r="H11" s="10" t="s">
        <v>6</v>
      </c>
      <c r="I11" s="8" t="s">
        <v>33</v>
      </c>
      <c r="J11" s="51">
        <v>5184</v>
      </c>
      <c r="K11" s="47"/>
      <c r="L11" s="25"/>
      <c r="M11" s="49">
        <f t="shared" si="0"/>
        <v>0</v>
      </c>
      <c r="N11" s="49"/>
    </row>
    <row r="12" spans="1:14" ht="15">
      <c r="A12" s="120">
        <f t="shared" si="1"/>
        <v>7</v>
      </c>
      <c r="B12" s="6" t="s">
        <v>19</v>
      </c>
      <c r="C12" s="7" t="s">
        <v>51</v>
      </c>
      <c r="D12" s="8">
        <v>1</v>
      </c>
      <c r="E12" s="9">
        <v>90</v>
      </c>
      <c r="F12" s="9">
        <v>37</v>
      </c>
      <c r="G12" s="10" t="s">
        <v>17</v>
      </c>
      <c r="H12" s="10" t="s">
        <v>6</v>
      </c>
      <c r="I12" s="8" t="s">
        <v>34</v>
      </c>
      <c r="J12" s="51">
        <v>4176</v>
      </c>
      <c r="K12" s="47"/>
      <c r="L12" s="25"/>
      <c r="M12" s="49">
        <f t="shared" si="0"/>
        <v>0</v>
      </c>
      <c r="N12" s="49"/>
    </row>
    <row r="13" spans="1:14" ht="15">
      <c r="A13" s="120">
        <f t="shared" si="1"/>
        <v>8</v>
      </c>
      <c r="B13" s="6" t="s">
        <v>5</v>
      </c>
      <c r="C13" s="7" t="s">
        <v>52</v>
      </c>
      <c r="D13" s="8">
        <v>1</v>
      </c>
      <c r="E13" s="9">
        <v>70</v>
      </c>
      <c r="F13" s="9">
        <v>19</v>
      </c>
      <c r="G13" s="10" t="s">
        <v>18</v>
      </c>
      <c r="H13" s="10" t="s">
        <v>6</v>
      </c>
      <c r="I13" s="8" t="s">
        <v>33</v>
      </c>
      <c r="J13" s="51">
        <v>3312</v>
      </c>
      <c r="K13" s="47"/>
      <c r="L13" s="25"/>
      <c r="M13" s="49">
        <f t="shared" si="0"/>
        <v>0</v>
      </c>
      <c r="N13" s="49"/>
    </row>
    <row r="14" spans="1:14" ht="15">
      <c r="A14" s="120">
        <f t="shared" si="1"/>
        <v>9</v>
      </c>
      <c r="B14" s="6" t="s">
        <v>5</v>
      </c>
      <c r="C14" s="7" t="s">
        <v>52</v>
      </c>
      <c r="D14" s="8">
        <v>1</v>
      </c>
      <c r="E14" s="9">
        <v>45</v>
      </c>
      <c r="F14" s="9">
        <v>19</v>
      </c>
      <c r="G14" s="10" t="s">
        <v>18</v>
      </c>
      <c r="H14" s="10" t="s">
        <v>6</v>
      </c>
      <c r="I14" s="8" t="s">
        <v>33</v>
      </c>
      <c r="J14" s="51">
        <v>2448</v>
      </c>
      <c r="K14" s="47"/>
      <c r="L14" s="25"/>
      <c r="M14" s="49">
        <f t="shared" si="0"/>
        <v>0</v>
      </c>
      <c r="N14" s="49"/>
    </row>
    <row r="15" spans="1:14" ht="15">
      <c r="A15" s="120">
        <f t="shared" si="1"/>
        <v>10</v>
      </c>
      <c r="B15" s="6" t="s">
        <v>2</v>
      </c>
      <c r="C15" s="7" t="s">
        <v>1</v>
      </c>
      <c r="D15" s="8">
        <v>1</v>
      </c>
      <c r="E15" s="9">
        <v>45</v>
      </c>
      <c r="F15" s="9">
        <v>24</v>
      </c>
      <c r="G15" s="10" t="s">
        <v>18</v>
      </c>
      <c r="H15" s="10" t="s">
        <v>6</v>
      </c>
      <c r="I15" s="8" t="s">
        <v>33</v>
      </c>
      <c r="J15" s="51">
        <v>2304</v>
      </c>
      <c r="K15" s="47"/>
      <c r="L15" s="25"/>
      <c r="M15" s="49">
        <f t="shared" si="0"/>
        <v>0</v>
      </c>
      <c r="N15" s="49"/>
    </row>
    <row r="16" spans="1:14" ht="15">
      <c r="A16" s="120">
        <f t="shared" si="1"/>
        <v>11</v>
      </c>
      <c r="B16" s="14" t="s">
        <v>2</v>
      </c>
      <c r="C16" s="7" t="s">
        <v>1</v>
      </c>
      <c r="D16" s="15">
        <v>1</v>
      </c>
      <c r="E16" s="16">
        <v>70</v>
      </c>
      <c r="F16" s="16">
        <v>19</v>
      </c>
      <c r="G16" s="17" t="s">
        <v>18</v>
      </c>
      <c r="H16" s="17" t="s">
        <v>6</v>
      </c>
      <c r="I16" s="15" t="s">
        <v>33</v>
      </c>
      <c r="J16" s="51">
        <v>1440</v>
      </c>
      <c r="K16" s="48"/>
      <c r="L16" s="26"/>
      <c r="M16" s="49">
        <f t="shared" si="0"/>
        <v>0</v>
      </c>
      <c r="N16" s="50"/>
    </row>
    <row r="17" spans="1:14" ht="15">
      <c r="A17" s="120">
        <f t="shared" si="1"/>
        <v>12</v>
      </c>
      <c r="B17" s="30" t="s">
        <v>2</v>
      </c>
      <c r="C17" s="7" t="s">
        <v>1</v>
      </c>
      <c r="D17" s="45">
        <v>1</v>
      </c>
      <c r="E17" s="45">
        <v>45</v>
      </c>
      <c r="F17" s="45">
        <v>19</v>
      </c>
      <c r="G17" s="10" t="s">
        <v>18</v>
      </c>
      <c r="H17" s="45">
        <v>1</v>
      </c>
      <c r="I17" s="8" t="s">
        <v>33</v>
      </c>
      <c r="J17" s="51">
        <v>1296</v>
      </c>
      <c r="K17" s="47"/>
      <c r="L17" s="24"/>
      <c r="M17" s="49">
        <f t="shared" si="0"/>
        <v>0</v>
      </c>
      <c r="N17" s="49"/>
    </row>
    <row r="18" spans="1:14" ht="15">
      <c r="A18" s="120">
        <f t="shared" si="1"/>
        <v>13</v>
      </c>
      <c r="B18" s="30" t="s">
        <v>4</v>
      </c>
      <c r="C18" s="30">
        <v>3</v>
      </c>
      <c r="D18" s="45">
        <v>1</v>
      </c>
      <c r="E18" s="45">
        <v>90</v>
      </c>
      <c r="F18" s="45">
        <v>37</v>
      </c>
      <c r="G18" s="10" t="s">
        <v>17</v>
      </c>
      <c r="H18" s="45">
        <v>1</v>
      </c>
      <c r="I18" s="8" t="s">
        <v>38</v>
      </c>
      <c r="J18" s="51">
        <v>2160</v>
      </c>
      <c r="K18" s="47"/>
      <c r="L18" s="24"/>
      <c r="M18" s="49">
        <f t="shared" si="0"/>
        <v>0</v>
      </c>
      <c r="N18" s="49"/>
    </row>
    <row r="19" spans="1:14" ht="15">
      <c r="A19" s="120">
        <f t="shared" si="1"/>
        <v>14</v>
      </c>
      <c r="B19" s="30">
        <v>1</v>
      </c>
      <c r="C19" s="30">
        <v>4</v>
      </c>
      <c r="D19" s="45">
        <v>1</v>
      </c>
      <c r="E19" s="45">
        <v>90</v>
      </c>
      <c r="F19" s="45">
        <v>37</v>
      </c>
      <c r="G19" s="10" t="s">
        <v>17</v>
      </c>
      <c r="H19" s="45">
        <v>1</v>
      </c>
      <c r="I19" s="8" t="s">
        <v>34</v>
      </c>
      <c r="J19" s="51">
        <v>1152</v>
      </c>
      <c r="K19" s="47"/>
      <c r="L19" s="24"/>
      <c r="M19" s="49">
        <f t="shared" si="0"/>
        <v>0</v>
      </c>
      <c r="N19" s="49"/>
    </row>
    <row r="20" spans="1:14" ht="15">
      <c r="A20" s="120">
        <f t="shared" si="1"/>
        <v>15</v>
      </c>
      <c r="B20" s="30" t="s">
        <v>2</v>
      </c>
      <c r="C20" s="7" t="s">
        <v>1</v>
      </c>
      <c r="D20" s="45">
        <v>1</v>
      </c>
      <c r="E20" s="45">
        <v>70</v>
      </c>
      <c r="F20" s="45">
        <v>22</v>
      </c>
      <c r="G20" s="10" t="s">
        <v>17</v>
      </c>
      <c r="H20" s="45">
        <v>1</v>
      </c>
      <c r="I20" s="8" t="s">
        <v>35</v>
      </c>
      <c r="J20" s="51">
        <v>1008</v>
      </c>
      <c r="K20" s="47"/>
      <c r="L20" s="24"/>
      <c r="M20" s="49">
        <f t="shared" si="0"/>
        <v>0</v>
      </c>
      <c r="N20" s="49"/>
    </row>
    <row r="21" spans="1:14" ht="15">
      <c r="A21" s="120">
        <f t="shared" si="1"/>
        <v>16</v>
      </c>
      <c r="B21" s="30" t="s">
        <v>4</v>
      </c>
      <c r="C21" s="30">
        <v>3</v>
      </c>
      <c r="D21" s="45">
        <v>1</v>
      </c>
      <c r="E21" s="45">
        <v>70</v>
      </c>
      <c r="F21" s="45">
        <v>24</v>
      </c>
      <c r="G21" s="10" t="s">
        <v>18</v>
      </c>
      <c r="H21" s="45">
        <v>1</v>
      </c>
      <c r="I21" s="8" t="s">
        <v>33</v>
      </c>
      <c r="J21" s="51">
        <v>864</v>
      </c>
      <c r="K21" s="47"/>
      <c r="L21" s="24"/>
      <c r="M21" s="49">
        <f t="shared" si="0"/>
        <v>0</v>
      </c>
      <c r="N21" s="49"/>
    </row>
    <row r="22" spans="1:14" ht="15">
      <c r="A22" s="120">
        <f t="shared" si="1"/>
        <v>17</v>
      </c>
      <c r="B22" s="30" t="s">
        <v>4</v>
      </c>
      <c r="C22" s="30">
        <v>3</v>
      </c>
      <c r="D22" s="45">
        <v>1</v>
      </c>
      <c r="E22" s="45">
        <v>70</v>
      </c>
      <c r="F22" s="45">
        <v>26</v>
      </c>
      <c r="G22" s="10" t="s">
        <v>17</v>
      </c>
      <c r="H22" s="45">
        <v>1</v>
      </c>
      <c r="I22" s="8" t="s">
        <v>35</v>
      </c>
      <c r="J22" s="51">
        <v>864</v>
      </c>
      <c r="K22" s="47"/>
      <c r="L22" s="24"/>
      <c r="M22" s="49">
        <f t="shared" si="0"/>
        <v>0</v>
      </c>
      <c r="N22" s="49"/>
    </row>
    <row r="23" spans="1:14" ht="15">
      <c r="A23" s="120">
        <f t="shared" si="1"/>
        <v>18</v>
      </c>
      <c r="B23" s="30" t="s">
        <v>5</v>
      </c>
      <c r="C23" s="30">
        <v>1.5</v>
      </c>
      <c r="D23" s="45">
        <v>1</v>
      </c>
      <c r="E23" s="45">
        <v>70</v>
      </c>
      <c r="F23" s="45">
        <v>16</v>
      </c>
      <c r="G23" s="10" t="s">
        <v>18</v>
      </c>
      <c r="H23" s="45">
        <v>1</v>
      </c>
      <c r="I23" s="8" t="s">
        <v>33</v>
      </c>
      <c r="J23" s="51">
        <v>432</v>
      </c>
      <c r="K23" s="47"/>
      <c r="L23" s="24"/>
      <c r="M23" s="49">
        <f t="shared" si="0"/>
        <v>0</v>
      </c>
      <c r="N23" s="49"/>
    </row>
    <row r="24" spans="1:14" ht="15.75" thickBot="1">
      <c r="A24" s="120">
        <f t="shared" si="1"/>
        <v>19</v>
      </c>
      <c r="B24" s="30" t="s">
        <v>2</v>
      </c>
      <c r="C24" s="7" t="s">
        <v>1</v>
      </c>
      <c r="D24" s="45">
        <v>1</v>
      </c>
      <c r="E24" s="45">
        <v>45</v>
      </c>
      <c r="F24" s="45">
        <v>23</v>
      </c>
      <c r="G24" s="10" t="s">
        <v>17</v>
      </c>
      <c r="H24" s="45">
        <v>1</v>
      </c>
      <c r="I24" s="8" t="s">
        <v>33</v>
      </c>
      <c r="J24" s="51">
        <v>720</v>
      </c>
      <c r="K24" s="47"/>
      <c r="L24" s="24"/>
      <c r="M24" s="49">
        <f t="shared" si="0"/>
        <v>0</v>
      </c>
      <c r="N24" s="49"/>
    </row>
    <row r="25" spans="2:14" ht="15.75" thickBot="1">
      <c r="B25" s="101" t="s">
        <v>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46">
        <f>M6+M7+M8+M9+M10+M11+M12+M13+M14+M15+M16+M17+M18+M19+M20+M21+M22+M23+M24</f>
        <v>0</v>
      </c>
      <c r="N25" s="46">
        <f>N6+N7+N8+N9+N10+N11+N12+N13+N14+N15+N16+N17+N18+N19+N20+N21+N22+N23+N24</f>
        <v>0</v>
      </c>
    </row>
    <row r="26" spans="13:14" ht="21">
      <c r="M26" s="38"/>
      <c r="N26" s="40"/>
    </row>
    <row r="27" spans="2:14" ht="15">
      <c r="B27" s="3"/>
      <c r="C27" s="3"/>
      <c r="D27" s="5"/>
      <c r="E27" s="5"/>
      <c r="F27" s="5"/>
      <c r="G27" s="5"/>
      <c r="H27" s="5"/>
      <c r="I27" s="31"/>
      <c r="J27" s="32"/>
      <c r="K27" s="33"/>
      <c r="L27" s="34"/>
      <c r="M27" s="41"/>
      <c r="N27" s="41"/>
    </row>
    <row r="28" ht="15">
      <c r="M28" s="11"/>
    </row>
  </sheetData>
  <mergeCells count="3">
    <mergeCell ref="B4:N4"/>
    <mergeCell ref="B2:D2"/>
    <mergeCell ref="B25:L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N78"/>
  <sheetViews>
    <sheetView workbookViewId="0" topLeftCell="A1">
      <selection activeCell="A6" sqref="A6:A73"/>
    </sheetView>
  </sheetViews>
  <sheetFormatPr defaultColWidth="8.8515625" defaultRowHeight="15"/>
  <cols>
    <col min="1" max="1" width="8.8515625" style="59" customWidth="1"/>
    <col min="2" max="2" width="8.8515625" style="68" customWidth="1"/>
    <col min="3" max="3" width="8.8515625" style="59" customWidth="1"/>
    <col min="4" max="4" width="15.7109375" style="59" bestFit="1" customWidth="1"/>
    <col min="5" max="8" width="8.8515625" style="59" customWidth="1"/>
    <col min="9" max="9" width="24.57421875" style="59" bestFit="1" customWidth="1"/>
    <col min="10" max="11" width="8.8515625" style="59" customWidth="1"/>
    <col min="12" max="12" width="17.7109375" style="59" customWidth="1"/>
    <col min="13" max="13" width="14.57421875" style="59" customWidth="1"/>
    <col min="14" max="14" width="14.421875" style="59" customWidth="1"/>
    <col min="15" max="16384" width="8.8515625" style="59" customWidth="1"/>
  </cols>
  <sheetData>
    <row r="1" spans="2:14" ht="18.75">
      <c r="B1" s="42"/>
      <c r="C1" s="43"/>
      <c r="D1" s="43"/>
      <c r="E1" s="3"/>
      <c r="F1" s="3"/>
      <c r="G1" s="5"/>
      <c r="H1" s="5"/>
      <c r="I1" s="1"/>
      <c r="J1" s="3"/>
      <c r="K1" s="2"/>
      <c r="L1" s="1"/>
      <c r="M1" s="4"/>
      <c r="N1" s="4"/>
    </row>
    <row r="2" spans="2:14" ht="18.75">
      <c r="B2" s="99" t="s">
        <v>57</v>
      </c>
      <c r="C2" s="103"/>
      <c r="D2" s="103"/>
      <c r="E2" s="3"/>
      <c r="F2" s="3"/>
      <c r="G2" s="5"/>
      <c r="H2" s="5"/>
      <c r="I2" s="1"/>
      <c r="J2" s="3"/>
      <c r="K2" s="2"/>
      <c r="L2" s="1"/>
      <c r="M2" s="4"/>
      <c r="N2" s="4"/>
    </row>
    <row r="3" spans="2:14" ht="18.75">
      <c r="B3" s="58"/>
      <c r="C3" s="60"/>
      <c r="D3" s="60"/>
      <c r="E3" s="3"/>
      <c r="F3" s="3"/>
      <c r="G3" s="5"/>
      <c r="H3" s="5"/>
      <c r="I3" s="1"/>
      <c r="J3" s="3"/>
      <c r="K3" s="2"/>
      <c r="L3" s="1"/>
      <c r="M3" s="4"/>
      <c r="N3" s="4"/>
    </row>
    <row r="4" spans="2:14" ht="21">
      <c r="B4" s="96" t="s">
        <v>36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1:14" ht="39">
      <c r="A5" s="121" t="s">
        <v>66</v>
      </c>
      <c r="B5" s="61" t="s">
        <v>13</v>
      </c>
      <c r="C5" s="61" t="s">
        <v>14</v>
      </c>
      <c r="D5" s="19" t="s">
        <v>21</v>
      </c>
      <c r="E5" s="19" t="s">
        <v>20</v>
      </c>
      <c r="F5" s="19" t="s">
        <v>15</v>
      </c>
      <c r="G5" s="23" t="s">
        <v>9</v>
      </c>
      <c r="H5" s="23" t="s">
        <v>16</v>
      </c>
      <c r="I5" s="19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122">
        <v>1</v>
      </c>
      <c r="B6" s="6" t="s">
        <v>4</v>
      </c>
      <c r="C6" s="62" t="s">
        <v>3</v>
      </c>
      <c r="D6" s="8">
        <v>6</v>
      </c>
      <c r="E6" s="9">
        <v>45</v>
      </c>
      <c r="F6" s="9"/>
      <c r="G6" s="10"/>
      <c r="H6" s="10"/>
      <c r="I6" s="8"/>
      <c r="J6" s="51">
        <v>12288</v>
      </c>
      <c r="K6" s="47"/>
      <c r="L6" s="25"/>
      <c r="M6" s="63">
        <f>K6*J6</f>
        <v>0</v>
      </c>
      <c r="N6" s="63"/>
    </row>
    <row r="7" spans="1:14" ht="15">
      <c r="A7" s="122">
        <f>A6+1</f>
        <v>2</v>
      </c>
      <c r="B7" s="6" t="s">
        <v>4</v>
      </c>
      <c r="C7" s="62" t="s">
        <v>3</v>
      </c>
      <c r="D7" s="8">
        <v>12</v>
      </c>
      <c r="E7" s="9">
        <v>45</v>
      </c>
      <c r="F7" s="9"/>
      <c r="G7" s="10"/>
      <c r="H7" s="10"/>
      <c r="I7" s="8"/>
      <c r="J7" s="51">
        <v>9696</v>
      </c>
      <c r="K7" s="47"/>
      <c r="L7" s="25"/>
      <c r="M7" s="63">
        <f aca="true" t="shared" si="0" ref="M7:M70">K7*J7</f>
        <v>0</v>
      </c>
      <c r="N7" s="63"/>
    </row>
    <row r="8" spans="1:14" ht="15">
      <c r="A8" s="122">
        <f aca="true" t="shared" si="1" ref="A8:A71">A7+1</f>
        <v>3</v>
      </c>
      <c r="B8" s="6" t="s">
        <v>2</v>
      </c>
      <c r="C8" s="62" t="s">
        <v>1</v>
      </c>
      <c r="D8" s="8">
        <v>12</v>
      </c>
      <c r="E8" s="9">
        <v>45</v>
      </c>
      <c r="F8" s="9"/>
      <c r="G8" s="10"/>
      <c r="H8" s="10"/>
      <c r="I8" s="8"/>
      <c r="J8" s="51">
        <v>9304</v>
      </c>
      <c r="K8" s="47"/>
      <c r="L8" s="25"/>
      <c r="M8" s="63">
        <f t="shared" si="0"/>
        <v>0</v>
      </c>
      <c r="N8" s="63"/>
    </row>
    <row r="9" spans="1:14" ht="15">
      <c r="A9" s="122">
        <f t="shared" si="1"/>
        <v>4</v>
      </c>
      <c r="B9" s="6" t="s">
        <v>2</v>
      </c>
      <c r="C9" s="62" t="s">
        <v>1</v>
      </c>
      <c r="D9" s="8">
        <v>6</v>
      </c>
      <c r="E9" s="9">
        <v>45</v>
      </c>
      <c r="F9" s="9"/>
      <c r="G9" s="10"/>
      <c r="H9" s="10"/>
      <c r="I9" s="8"/>
      <c r="J9" s="51">
        <v>4512</v>
      </c>
      <c r="K9" s="47"/>
      <c r="L9" s="25"/>
      <c r="M9" s="63">
        <f t="shared" si="0"/>
        <v>0</v>
      </c>
      <c r="N9" s="63"/>
    </row>
    <row r="10" spans="1:14" ht="15">
      <c r="A10" s="122">
        <f t="shared" si="1"/>
        <v>5</v>
      </c>
      <c r="B10" s="6" t="s">
        <v>4</v>
      </c>
      <c r="C10" s="62" t="s">
        <v>3</v>
      </c>
      <c r="D10" s="8">
        <v>1</v>
      </c>
      <c r="E10" s="9">
        <v>250</v>
      </c>
      <c r="F10" s="9"/>
      <c r="G10" s="10"/>
      <c r="H10" s="10"/>
      <c r="I10" s="8"/>
      <c r="J10" s="51">
        <v>4512</v>
      </c>
      <c r="K10" s="47"/>
      <c r="L10" s="25"/>
      <c r="M10" s="63">
        <f t="shared" si="0"/>
        <v>0</v>
      </c>
      <c r="N10" s="63"/>
    </row>
    <row r="11" spans="1:14" ht="15">
      <c r="A11" s="122">
        <f t="shared" si="1"/>
        <v>6</v>
      </c>
      <c r="B11" s="6" t="s">
        <v>4</v>
      </c>
      <c r="C11" s="62" t="s">
        <v>3</v>
      </c>
      <c r="D11" s="8">
        <v>3</v>
      </c>
      <c r="E11" s="9">
        <v>45</v>
      </c>
      <c r="F11" s="9"/>
      <c r="G11" s="10"/>
      <c r="H11" s="10"/>
      <c r="I11" s="8"/>
      <c r="J11" s="51">
        <v>4176</v>
      </c>
      <c r="K11" s="47"/>
      <c r="L11" s="25"/>
      <c r="M11" s="63">
        <f t="shared" si="0"/>
        <v>0</v>
      </c>
      <c r="N11" s="63"/>
    </row>
    <row r="12" spans="1:14" ht="15">
      <c r="A12" s="122">
        <f t="shared" si="1"/>
        <v>7</v>
      </c>
      <c r="B12" s="6" t="s">
        <v>2</v>
      </c>
      <c r="C12" s="62" t="s">
        <v>1</v>
      </c>
      <c r="D12" s="8">
        <v>3</v>
      </c>
      <c r="E12" s="9">
        <v>45</v>
      </c>
      <c r="F12" s="9"/>
      <c r="G12" s="10"/>
      <c r="H12" s="10"/>
      <c r="I12" s="8"/>
      <c r="J12" s="51">
        <v>4032</v>
      </c>
      <c r="K12" s="47"/>
      <c r="L12" s="25"/>
      <c r="M12" s="63">
        <f t="shared" si="0"/>
        <v>0</v>
      </c>
      <c r="N12" s="63"/>
    </row>
    <row r="13" spans="1:14" ht="15">
      <c r="A13" s="122">
        <f t="shared" si="1"/>
        <v>8</v>
      </c>
      <c r="B13" s="6" t="s">
        <v>6</v>
      </c>
      <c r="C13" s="62" t="s">
        <v>53</v>
      </c>
      <c r="D13" s="8">
        <v>6</v>
      </c>
      <c r="E13" s="9">
        <v>45</v>
      </c>
      <c r="F13" s="9"/>
      <c r="G13" s="10"/>
      <c r="H13" s="10"/>
      <c r="I13" s="8"/>
      <c r="J13" s="51">
        <v>3936</v>
      </c>
      <c r="K13" s="47"/>
      <c r="L13" s="25"/>
      <c r="M13" s="63">
        <f t="shared" si="0"/>
        <v>0</v>
      </c>
      <c r="N13" s="63"/>
    </row>
    <row r="14" spans="1:14" ht="15">
      <c r="A14" s="122">
        <f t="shared" si="1"/>
        <v>9</v>
      </c>
      <c r="B14" s="6" t="s">
        <v>4</v>
      </c>
      <c r="C14" s="62" t="s">
        <v>3</v>
      </c>
      <c r="D14" s="8">
        <v>5</v>
      </c>
      <c r="E14" s="9">
        <v>70</v>
      </c>
      <c r="F14" s="9"/>
      <c r="G14" s="10"/>
      <c r="H14" s="10"/>
      <c r="I14" s="8"/>
      <c r="J14" s="51">
        <v>2880</v>
      </c>
      <c r="K14" s="47"/>
      <c r="L14" s="25"/>
      <c r="M14" s="63">
        <f t="shared" si="0"/>
        <v>0</v>
      </c>
      <c r="N14" s="63"/>
    </row>
    <row r="15" spans="1:14" ht="15">
      <c r="A15" s="122">
        <f t="shared" si="1"/>
        <v>10</v>
      </c>
      <c r="B15" s="6" t="s">
        <v>1</v>
      </c>
      <c r="C15" s="62" t="s">
        <v>54</v>
      </c>
      <c r="D15" s="8">
        <v>1</v>
      </c>
      <c r="E15" s="9">
        <v>250</v>
      </c>
      <c r="F15" s="9"/>
      <c r="G15" s="10"/>
      <c r="H15" s="10"/>
      <c r="I15" s="8"/>
      <c r="J15" s="51">
        <v>2880</v>
      </c>
      <c r="K15" s="47"/>
      <c r="L15" s="25"/>
      <c r="M15" s="63">
        <f t="shared" si="0"/>
        <v>0</v>
      </c>
      <c r="N15" s="63"/>
    </row>
    <row r="16" spans="1:14" ht="15">
      <c r="A16" s="122">
        <f t="shared" si="1"/>
        <v>11</v>
      </c>
      <c r="B16" s="6" t="s">
        <v>6</v>
      </c>
      <c r="C16" s="62" t="s">
        <v>53</v>
      </c>
      <c r="D16" s="8">
        <v>12</v>
      </c>
      <c r="E16" s="9">
        <v>45</v>
      </c>
      <c r="F16" s="9"/>
      <c r="G16" s="10"/>
      <c r="H16" s="10"/>
      <c r="I16" s="8"/>
      <c r="J16" s="51">
        <v>2784</v>
      </c>
      <c r="K16" s="47"/>
      <c r="L16" s="25"/>
      <c r="M16" s="63">
        <f t="shared" si="0"/>
        <v>0</v>
      </c>
      <c r="N16" s="63"/>
    </row>
    <row r="17" spans="1:14" ht="15">
      <c r="A17" s="122">
        <f t="shared" si="1"/>
        <v>12</v>
      </c>
      <c r="B17" s="6" t="s">
        <v>19</v>
      </c>
      <c r="C17" s="62" t="s">
        <v>51</v>
      </c>
      <c r="D17" s="8">
        <v>6</v>
      </c>
      <c r="E17" s="9">
        <v>45</v>
      </c>
      <c r="F17" s="9"/>
      <c r="G17" s="10"/>
      <c r="H17" s="10"/>
      <c r="I17" s="8"/>
      <c r="J17" s="51">
        <v>2688</v>
      </c>
      <c r="K17" s="47"/>
      <c r="L17" s="25"/>
      <c r="M17" s="63">
        <f t="shared" si="0"/>
        <v>0</v>
      </c>
      <c r="N17" s="63"/>
    </row>
    <row r="18" spans="1:14" ht="15">
      <c r="A18" s="122">
        <f t="shared" si="1"/>
        <v>13</v>
      </c>
      <c r="B18" s="6" t="s">
        <v>6</v>
      </c>
      <c r="C18" s="62" t="s">
        <v>53</v>
      </c>
      <c r="D18" s="8">
        <v>1</v>
      </c>
      <c r="E18" s="9">
        <v>250</v>
      </c>
      <c r="F18" s="9"/>
      <c r="G18" s="10"/>
      <c r="H18" s="10"/>
      <c r="I18" s="8"/>
      <c r="J18" s="51">
        <v>2496</v>
      </c>
      <c r="K18" s="47"/>
      <c r="L18" s="25"/>
      <c r="M18" s="63">
        <f t="shared" si="0"/>
        <v>0</v>
      </c>
      <c r="N18" s="63"/>
    </row>
    <row r="19" spans="1:14" ht="15">
      <c r="A19" s="122">
        <f t="shared" si="1"/>
        <v>14</v>
      </c>
      <c r="B19" s="6" t="s">
        <v>6</v>
      </c>
      <c r="C19" s="62" t="s">
        <v>53</v>
      </c>
      <c r="D19" s="8">
        <v>3</v>
      </c>
      <c r="E19" s="9">
        <v>45</v>
      </c>
      <c r="F19" s="9"/>
      <c r="G19" s="10"/>
      <c r="H19" s="10"/>
      <c r="I19" s="8"/>
      <c r="J19" s="51">
        <v>2304</v>
      </c>
      <c r="K19" s="47"/>
      <c r="L19" s="25"/>
      <c r="M19" s="63">
        <f t="shared" si="0"/>
        <v>0</v>
      </c>
      <c r="N19" s="63"/>
    </row>
    <row r="20" spans="1:14" ht="15">
      <c r="A20" s="122">
        <f t="shared" si="1"/>
        <v>15</v>
      </c>
      <c r="B20" s="6" t="s">
        <v>2</v>
      </c>
      <c r="C20" s="62" t="s">
        <v>1</v>
      </c>
      <c r="D20" s="8">
        <v>1</v>
      </c>
      <c r="E20" s="9">
        <v>250</v>
      </c>
      <c r="F20" s="9"/>
      <c r="G20" s="10"/>
      <c r="H20" s="10"/>
      <c r="I20" s="8"/>
      <c r="J20" s="51">
        <v>1440</v>
      </c>
      <c r="K20" s="47"/>
      <c r="L20" s="25"/>
      <c r="M20" s="63">
        <f t="shared" si="0"/>
        <v>0</v>
      </c>
      <c r="N20" s="63"/>
    </row>
    <row r="21" spans="1:14" ht="15">
      <c r="A21" s="122">
        <f t="shared" si="1"/>
        <v>16</v>
      </c>
      <c r="B21" s="6" t="s">
        <v>19</v>
      </c>
      <c r="C21" s="62" t="s">
        <v>51</v>
      </c>
      <c r="D21" s="8">
        <v>1</v>
      </c>
      <c r="E21" s="9">
        <v>150</v>
      </c>
      <c r="F21" s="9"/>
      <c r="G21" s="10"/>
      <c r="H21" s="10"/>
      <c r="I21" s="8"/>
      <c r="J21" s="51">
        <v>1296</v>
      </c>
      <c r="K21" s="47"/>
      <c r="L21" s="25"/>
      <c r="M21" s="63">
        <f t="shared" si="0"/>
        <v>0</v>
      </c>
      <c r="N21" s="63"/>
    </row>
    <row r="22" spans="1:14" ht="15">
      <c r="A22" s="122">
        <f t="shared" si="1"/>
        <v>17</v>
      </c>
      <c r="B22" s="6" t="s">
        <v>5</v>
      </c>
      <c r="C22" s="62" t="s">
        <v>52</v>
      </c>
      <c r="D22" s="8">
        <v>12</v>
      </c>
      <c r="E22" s="9">
        <v>45</v>
      </c>
      <c r="F22" s="9"/>
      <c r="G22" s="10"/>
      <c r="H22" s="10"/>
      <c r="I22" s="8"/>
      <c r="J22" s="51">
        <v>1152</v>
      </c>
      <c r="K22" s="47"/>
      <c r="L22" s="25"/>
      <c r="M22" s="63">
        <f t="shared" si="0"/>
        <v>0</v>
      </c>
      <c r="N22" s="63"/>
    </row>
    <row r="23" spans="1:14" ht="15">
      <c r="A23" s="122">
        <f t="shared" si="1"/>
        <v>18</v>
      </c>
      <c r="B23" s="6" t="s">
        <v>19</v>
      </c>
      <c r="C23" s="62" t="s">
        <v>51</v>
      </c>
      <c r="D23" s="8">
        <v>12</v>
      </c>
      <c r="E23" s="9">
        <v>45</v>
      </c>
      <c r="F23" s="9"/>
      <c r="G23" s="10"/>
      <c r="H23" s="10"/>
      <c r="I23" s="8"/>
      <c r="J23" s="51">
        <v>1152</v>
      </c>
      <c r="K23" s="47"/>
      <c r="L23" s="25"/>
      <c r="M23" s="63">
        <f t="shared" si="0"/>
        <v>0</v>
      </c>
      <c r="N23" s="63"/>
    </row>
    <row r="24" spans="1:14" ht="15">
      <c r="A24" s="122">
        <f t="shared" si="1"/>
        <v>19</v>
      </c>
      <c r="B24" s="6" t="s">
        <v>1</v>
      </c>
      <c r="C24" s="62" t="s">
        <v>54</v>
      </c>
      <c r="D24" s="8">
        <v>3</v>
      </c>
      <c r="E24" s="9">
        <v>45</v>
      </c>
      <c r="F24" s="9"/>
      <c r="G24" s="10"/>
      <c r="H24" s="10"/>
      <c r="I24" s="8"/>
      <c r="J24" s="51">
        <v>1008</v>
      </c>
      <c r="K24" s="47"/>
      <c r="L24" s="25"/>
      <c r="M24" s="63">
        <f t="shared" si="0"/>
        <v>0</v>
      </c>
      <c r="N24" s="63"/>
    </row>
    <row r="25" spans="1:14" ht="15">
      <c r="A25" s="122">
        <f t="shared" si="1"/>
        <v>20</v>
      </c>
      <c r="B25" s="6" t="s">
        <v>1</v>
      </c>
      <c r="C25" s="62" t="s">
        <v>54</v>
      </c>
      <c r="D25" s="8">
        <v>6</v>
      </c>
      <c r="E25" s="9">
        <v>45</v>
      </c>
      <c r="F25" s="9"/>
      <c r="G25" s="10"/>
      <c r="H25" s="10"/>
      <c r="I25" s="8"/>
      <c r="J25" s="51">
        <v>576</v>
      </c>
      <c r="K25" s="47"/>
      <c r="L25" s="25"/>
      <c r="M25" s="63">
        <f t="shared" si="0"/>
        <v>0</v>
      </c>
      <c r="N25" s="63"/>
    </row>
    <row r="26" spans="1:14" ht="15">
      <c r="A26" s="122">
        <f t="shared" si="1"/>
        <v>21</v>
      </c>
      <c r="B26" s="6" t="s">
        <v>5</v>
      </c>
      <c r="C26" s="62" t="s">
        <v>52</v>
      </c>
      <c r="D26" s="8">
        <v>6</v>
      </c>
      <c r="E26" s="9">
        <v>45</v>
      </c>
      <c r="F26" s="9"/>
      <c r="G26" s="10"/>
      <c r="H26" s="10"/>
      <c r="I26" s="8"/>
      <c r="J26" s="51">
        <v>576</v>
      </c>
      <c r="K26" s="47"/>
      <c r="L26" s="25"/>
      <c r="M26" s="63">
        <f t="shared" si="0"/>
        <v>0</v>
      </c>
      <c r="N26" s="63"/>
    </row>
    <row r="27" spans="1:14" ht="15">
      <c r="A27" s="122">
        <f t="shared" si="1"/>
        <v>22</v>
      </c>
      <c r="B27" s="6" t="s">
        <v>6</v>
      </c>
      <c r="C27" s="62" t="s">
        <v>53</v>
      </c>
      <c r="D27" s="8">
        <v>5</v>
      </c>
      <c r="E27" s="9">
        <v>70</v>
      </c>
      <c r="F27" s="9"/>
      <c r="G27" s="10"/>
      <c r="H27" s="10"/>
      <c r="I27" s="8"/>
      <c r="J27" s="51">
        <v>480</v>
      </c>
      <c r="K27" s="47"/>
      <c r="L27" s="25"/>
      <c r="M27" s="63">
        <f t="shared" si="0"/>
        <v>0</v>
      </c>
      <c r="N27" s="63"/>
    </row>
    <row r="28" spans="1:14" ht="15">
      <c r="A28" s="122">
        <f t="shared" si="1"/>
        <v>23</v>
      </c>
      <c r="B28" s="6" t="s">
        <v>19</v>
      </c>
      <c r="C28" s="62" t="s">
        <v>51</v>
      </c>
      <c r="D28" s="8">
        <v>5</v>
      </c>
      <c r="E28" s="9">
        <v>70</v>
      </c>
      <c r="F28" s="9"/>
      <c r="G28" s="10"/>
      <c r="H28" s="10"/>
      <c r="I28" s="8"/>
      <c r="J28" s="51">
        <v>384</v>
      </c>
      <c r="K28" s="47"/>
      <c r="L28" s="25"/>
      <c r="M28" s="63">
        <f t="shared" si="0"/>
        <v>0</v>
      </c>
      <c r="N28" s="63"/>
    </row>
    <row r="29" spans="1:14" ht="15">
      <c r="A29" s="122">
        <f t="shared" si="1"/>
        <v>24</v>
      </c>
      <c r="B29" s="6" t="s">
        <v>4</v>
      </c>
      <c r="C29" s="62" t="s">
        <v>3</v>
      </c>
      <c r="D29" s="8">
        <v>1</v>
      </c>
      <c r="E29" s="9">
        <v>70</v>
      </c>
      <c r="F29" s="9">
        <v>37</v>
      </c>
      <c r="G29" s="10" t="s">
        <v>17</v>
      </c>
      <c r="H29" s="10" t="s">
        <v>6</v>
      </c>
      <c r="I29" s="8" t="s">
        <v>35</v>
      </c>
      <c r="J29" s="51">
        <v>12096</v>
      </c>
      <c r="K29" s="47"/>
      <c r="L29" s="25"/>
      <c r="M29" s="63">
        <f t="shared" si="0"/>
        <v>0</v>
      </c>
      <c r="N29" s="63"/>
    </row>
    <row r="30" spans="1:14" ht="15">
      <c r="A30" s="122">
        <f t="shared" si="1"/>
        <v>25</v>
      </c>
      <c r="B30" s="6" t="s">
        <v>5</v>
      </c>
      <c r="C30" s="62" t="s">
        <v>52</v>
      </c>
      <c r="D30" s="8">
        <v>1</v>
      </c>
      <c r="E30" s="9">
        <v>70</v>
      </c>
      <c r="F30" s="9">
        <v>22</v>
      </c>
      <c r="G30" s="10" t="s">
        <v>17</v>
      </c>
      <c r="H30" s="10" t="s">
        <v>6</v>
      </c>
      <c r="I30" s="8" t="s">
        <v>35</v>
      </c>
      <c r="J30" s="51">
        <v>7632</v>
      </c>
      <c r="K30" s="47"/>
      <c r="L30" s="25"/>
      <c r="M30" s="63">
        <f t="shared" si="0"/>
        <v>0</v>
      </c>
      <c r="N30" s="63"/>
    </row>
    <row r="31" spans="1:14" ht="15">
      <c r="A31" s="122">
        <f t="shared" si="1"/>
        <v>26</v>
      </c>
      <c r="B31" s="6" t="s">
        <v>2</v>
      </c>
      <c r="C31" s="62" t="s">
        <v>1</v>
      </c>
      <c r="D31" s="8">
        <v>1</v>
      </c>
      <c r="E31" s="9">
        <v>70</v>
      </c>
      <c r="F31" s="9">
        <v>26</v>
      </c>
      <c r="G31" s="10" t="s">
        <v>17</v>
      </c>
      <c r="H31" s="10" t="s">
        <v>6</v>
      </c>
      <c r="I31" s="8" t="s">
        <v>35</v>
      </c>
      <c r="J31" s="51">
        <v>6480</v>
      </c>
      <c r="K31" s="47"/>
      <c r="L31" s="25"/>
      <c r="M31" s="63">
        <f t="shared" si="0"/>
        <v>0</v>
      </c>
      <c r="N31" s="63"/>
    </row>
    <row r="32" spans="1:14" ht="15">
      <c r="A32" s="122">
        <f t="shared" si="1"/>
        <v>27</v>
      </c>
      <c r="B32" s="6" t="s">
        <v>2</v>
      </c>
      <c r="C32" s="62" t="s">
        <v>1</v>
      </c>
      <c r="D32" s="8">
        <v>1</v>
      </c>
      <c r="E32" s="9">
        <v>70</v>
      </c>
      <c r="F32" s="9">
        <v>30</v>
      </c>
      <c r="G32" s="10" t="s">
        <v>17</v>
      </c>
      <c r="H32" s="10" t="s">
        <v>6</v>
      </c>
      <c r="I32" s="8" t="s">
        <v>35</v>
      </c>
      <c r="J32" s="51">
        <v>5472</v>
      </c>
      <c r="K32" s="47"/>
      <c r="L32" s="25"/>
      <c r="M32" s="63">
        <f t="shared" si="0"/>
        <v>0</v>
      </c>
      <c r="N32" s="63"/>
    </row>
    <row r="33" spans="1:14" ht="15">
      <c r="A33" s="122">
        <f t="shared" si="1"/>
        <v>28</v>
      </c>
      <c r="B33" s="6" t="s">
        <v>4</v>
      </c>
      <c r="C33" s="62" t="s">
        <v>3</v>
      </c>
      <c r="D33" s="8">
        <v>1</v>
      </c>
      <c r="E33" s="9">
        <v>70</v>
      </c>
      <c r="F33" s="9">
        <v>26</v>
      </c>
      <c r="G33" s="10" t="s">
        <v>23</v>
      </c>
      <c r="H33" s="10" t="s">
        <v>6</v>
      </c>
      <c r="I33" s="8" t="s">
        <v>35</v>
      </c>
      <c r="J33" s="51">
        <v>4032</v>
      </c>
      <c r="K33" s="47"/>
      <c r="L33" s="25"/>
      <c r="M33" s="63">
        <f t="shared" si="0"/>
        <v>0</v>
      </c>
      <c r="N33" s="63"/>
    </row>
    <row r="34" spans="1:14" ht="15">
      <c r="A34" s="122">
        <f t="shared" si="1"/>
        <v>29</v>
      </c>
      <c r="B34" s="6" t="s">
        <v>6</v>
      </c>
      <c r="C34" s="62" t="s">
        <v>53</v>
      </c>
      <c r="D34" s="8">
        <v>1</v>
      </c>
      <c r="E34" s="9">
        <v>90</v>
      </c>
      <c r="F34" s="9">
        <v>48</v>
      </c>
      <c r="G34" s="10" t="s">
        <v>17</v>
      </c>
      <c r="H34" s="10" t="s">
        <v>6</v>
      </c>
      <c r="I34" s="8" t="s">
        <v>35</v>
      </c>
      <c r="J34" s="51">
        <v>4032</v>
      </c>
      <c r="K34" s="47"/>
      <c r="L34" s="25"/>
      <c r="M34" s="63">
        <f t="shared" si="0"/>
        <v>0</v>
      </c>
      <c r="N34" s="63"/>
    </row>
    <row r="35" spans="1:14" ht="15">
      <c r="A35" s="122">
        <f t="shared" si="1"/>
        <v>30</v>
      </c>
      <c r="B35" s="6" t="s">
        <v>4</v>
      </c>
      <c r="C35" s="62" t="s">
        <v>3</v>
      </c>
      <c r="D35" s="8">
        <v>1</v>
      </c>
      <c r="E35" s="9">
        <v>70</v>
      </c>
      <c r="F35" s="9">
        <v>30</v>
      </c>
      <c r="G35" s="10" t="s">
        <v>17</v>
      </c>
      <c r="H35" s="10" t="s">
        <v>6</v>
      </c>
      <c r="I35" s="8" t="s">
        <v>35</v>
      </c>
      <c r="J35" s="51">
        <v>4176</v>
      </c>
      <c r="K35" s="47"/>
      <c r="L35" s="25"/>
      <c r="M35" s="63">
        <f t="shared" si="0"/>
        <v>0</v>
      </c>
      <c r="N35" s="63"/>
    </row>
    <row r="36" spans="1:14" ht="15">
      <c r="A36" s="122">
        <f t="shared" si="1"/>
        <v>31</v>
      </c>
      <c r="B36" s="6" t="s">
        <v>2</v>
      </c>
      <c r="C36" s="62" t="s">
        <v>1</v>
      </c>
      <c r="D36" s="8">
        <v>1</v>
      </c>
      <c r="E36" s="9">
        <v>70</v>
      </c>
      <c r="F36" s="9">
        <v>22</v>
      </c>
      <c r="G36" s="10" t="s">
        <v>17</v>
      </c>
      <c r="H36" s="10" t="s">
        <v>6</v>
      </c>
      <c r="I36" s="8" t="s">
        <v>35</v>
      </c>
      <c r="J36" s="51">
        <v>3456</v>
      </c>
      <c r="K36" s="47"/>
      <c r="L36" s="25"/>
      <c r="M36" s="63">
        <f t="shared" si="0"/>
        <v>0</v>
      </c>
      <c r="N36" s="63"/>
    </row>
    <row r="37" spans="1:14" ht="15">
      <c r="A37" s="122">
        <f t="shared" si="1"/>
        <v>32</v>
      </c>
      <c r="B37" s="6" t="s">
        <v>6</v>
      </c>
      <c r="C37" s="62" t="s">
        <v>53</v>
      </c>
      <c r="D37" s="8">
        <v>1</v>
      </c>
      <c r="E37" s="9">
        <v>70</v>
      </c>
      <c r="F37" s="9">
        <v>40</v>
      </c>
      <c r="G37" s="10" t="s">
        <v>17</v>
      </c>
      <c r="H37" s="10" t="s">
        <v>6</v>
      </c>
      <c r="I37" s="8" t="s">
        <v>35</v>
      </c>
      <c r="J37" s="51">
        <v>2592</v>
      </c>
      <c r="K37" s="47"/>
      <c r="L37" s="25"/>
      <c r="M37" s="63">
        <f t="shared" si="0"/>
        <v>0</v>
      </c>
      <c r="N37" s="63"/>
    </row>
    <row r="38" spans="1:14" ht="15">
      <c r="A38" s="122">
        <f t="shared" si="1"/>
        <v>33</v>
      </c>
      <c r="B38" s="6" t="s">
        <v>6</v>
      </c>
      <c r="C38" s="62" t="s">
        <v>53</v>
      </c>
      <c r="D38" s="8">
        <v>1</v>
      </c>
      <c r="E38" s="9">
        <v>70</v>
      </c>
      <c r="F38" s="9">
        <v>27</v>
      </c>
      <c r="G38" s="10" t="s">
        <v>17</v>
      </c>
      <c r="H38" s="10" t="s">
        <v>6</v>
      </c>
      <c r="I38" s="8" t="s">
        <v>35</v>
      </c>
      <c r="J38" s="51">
        <v>2592</v>
      </c>
      <c r="K38" s="47"/>
      <c r="L38" s="25"/>
      <c r="M38" s="63">
        <f t="shared" si="0"/>
        <v>0</v>
      </c>
      <c r="N38" s="63"/>
    </row>
    <row r="39" spans="1:14" ht="15">
      <c r="A39" s="122">
        <f t="shared" si="1"/>
        <v>34</v>
      </c>
      <c r="B39" s="6" t="s">
        <v>4</v>
      </c>
      <c r="C39" s="62" t="s">
        <v>3</v>
      </c>
      <c r="D39" s="8">
        <v>1</v>
      </c>
      <c r="E39" s="9">
        <v>70</v>
      </c>
      <c r="F39" s="9">
        <v>37</v>
      </c>
      <c r="G39" s="10" t="s">
        <v>17</v>
      </c>
      <c r="H39" s="10" t="s">
        <v>37</v>
      </c>
      <c r="I39" s="8" t="s">
        <v>38</v>
      </c>
      <c r="J39" s="51">
        <v>2160</v>
      </c>
      <c r="K39" s="47"/>
      <c r="L39" s="25"/>
      <c r="M39" s="63">
        <f t="shared" si="0"/>
        <v>0</v>
      </c>
      <c r="N39" s="63"/>
    </row>
    <row r="40" spans="1:14" ht="15">
      <c r="A40" s="122">
        <f t="shared" si="1"/>
        <v>35</v>
      </c>
      <c r="B40" s="6" t="s">
        <v>4</v>
      </c>
      <c r="C40" s="62" t="s">
        <v>3</v>
      </c>
      <c r="D40" s="8">
        <v>1</v>
      </c>
      <c r="E40" s="9">
        <v>70</v>
      </c>
      <c r="F40" s="9">
        <v>76</v>
      </c>
      <c r="G40" s="10" t="s">
        <v>17</v>
      </c>
      <c r="H40" s="10" t="s">
        <v>6</v>
      </c>
      <c r="I40" s="8" t="s">
        <v>35</v>
      </c>
      <c r="J40" s="51">
        <v>2112</v>
      </c>
      <c r="K40" s="47"/>
      <c r="L40" s="25"/>
      <c r="M40" s="63">
        <f t="shared" si="0"/>
        <v>0</v>
      </c>
      <c r="N40" s="63"/>
    </row>
    <row r="41" spans="1:14" ht="15">
      <c r="A41" s="122">
        <f t="shared" si="1"/>
        <v>36</v>
      </c>
      <c r="B41" s="6" t="s">
        <v>1</v>
      </c>
      <c r="C41" s="62" t="s">
        <v>54</v>
      </c>
      <c r="D41" s="8">
        <v>1</v>
      </c>
      <c r="E41" s="9">
        <v>90</v>
      </c>
      <c r="F41" s="9">
        <v>48</v>
      </c>
      <c r="G41" s="10" t="s">
        <v>17</v>
      </c>
      <c r="H41" s="10" t="s">
        <v>6</v>
      </c>
      <c r="I41" s="8" t="s">
        <v>35</v>
      </c>
      <c r="J41" s="51">
        <v>1872</v>
      </c>
      <c r="K41" s="47"/>
      <c r="L41" s="25"/>
      <c r="M41" s="63">
        <f t="shared" si="0"/>
        <v>0</v>
      </c>
      <c r="N41" s="63"/>
    </row>
    <row r="42" spans="1:14" ht="15">
      <c r="A42" s="122">
        <f t="shared" si="1"/>
        <v>37</v>
      </c>
      <c r="B42" s="6" t="s">
        <v>4</v>
      </c>
      <c r="C42" s="62" t="s">
        <v>3</v>
      </c>
      <c r="D42" s="8">
        <v>1</v>
      </c>
      <c r="E42" s="9">
        <v>70</v>
      </c>
      <c r="F42" s="9">
        <v>26</v>
      </c>
      <c r="G42" s="10" t="s">
        <v>17</v>
      </c>
      <c r="H42" s="10" t="s">
        <v>6</v>
      </c>
      <c r="I42" s="8" t="s">
        <v>35</v>
      </c>
      <c r="J42" s="51">
        <v>1872</v>
      </c>
      <c r="K42" s="47"/>
      <c r="L42" s="25"/>
      <c r="M42" s="63">
        <f t="shared" si="0"/>
        <v>0</v>
      </c>
      <c r="N42" s="63"/>
    </row>
    <row r="43" spans="1:14" ht="15">
      <c r="A43" s="122">
        <f t="shared" si="1"/>
        <v>38</v>
      </c>
      <c r="B43" s="6" t="s">
        <v>4</v>
      </c>
      <c r="C43" s="62" t="s">
        <v>3</v>
      </c>
      <c r="D43" s="8">
        <v>1</v>
      </c>
      <c r="E43" s="9">
        <v>90</v>
      </c>
      <c r="F43" s="9">
        <v>48</v>
      </c>
      <c r="G43" s="10" t="s">
        <v>17</v>
      </c>
      <c r="H43" s="10" t="s">
        <v>6</v>
      </c>
      <c r="I43" s="8" t="s">
        <v>35</v>
      </c>
      <c r="J43" s="51">
        <v>1728</v>
      </c>
      <c r="K43" s="47"/>
      <c r="L43" s="25"/>
      <c r="M43" s="63">
        <f t="shared" si="0"/>
        <v>0</v>
      </c>
      <c r="N43" s="63"/>
    </row>
    <row r="44" spans="1:14" ht="15">
      <c r="A44" s="122">
        <f t="shared" si="1"/>
        <v>39</v>
      </c>
      <c r="B44" s="6" t="s">
        <v>6</v>
      </c>
      <c r="C44" s="62" t="s">
        <v>53</v>
      </c>
      <c r="D44" s="8">
        <v>1</v>
      </c>
      <c r="E44" s="9">
        <v>70</v>
      </c>
      <c r="F44" s="9">
        <v>48</v>
      </c>
      <c r="G44" s="10" t="s">
        <v>17</v>
      </c>
      <c r="H44" s="10" t="s">
        <v>6</v>
      </c>
      <c r="I44" s="8" t="s">
        <v>38</v>
      </c>
      <c r="J44" s="51">
        <v>1584</v>
      </c>
      <c r="K44" s="47"/>
      <c r="L44" s="25"/>
      <c r="M44" s="63">
        <f t="shared" si="0"/>
        <v>0</v>
      </c>
      <c r="N44" s="63"/>
    </row>
    <row r="45" spans="1:14" ht="15">
      <c r="A45" s="122">
        <f t="shared" si="1"/>
        <v>40</v>
      </c>
      <c r="B45" s="6" t="s">
        <v>2</v>
      </c>
      <c r="C45" s="62" t="s">
        <v>1</v>
      </c>
      <c r="D45" s="8">
        <v>1</v>
      </c>
      <c r="E45" s="9">
        <v>90</v>
      </c>
      <c r="F45" s="9">
        <v>26</v>
      </c>
      <c r="G45" s="10" t="s">
        <v>17</v>
      </c>
      <c r="H45" s="10" t="s">
        <v>6</v>
      </c>
      <c r="I45" s="8" t="s">
        <v>35</v>
      </c>
      <c r="J45" s="51">
        <v>1440</v>
      </c>
      <c r="K45" s="47"/>
      <c r="L45" s="25"/>
      <c r="M45" s="63">
        <f t="shared" si="0"/>
        <v>0</v>
      </c>
      <c r="N45" s="63"/>
    </row>
    <row r="46" spans="1:14" ht="15">
      <c r="A46" s="122">
        <f t="shared" si="1"/>
        <v>41</v>
      </c>
      <c r="B46" s="6" t="s">
        <v>2</v>
      </c>
      <c r="C46" s="62" t="s">
        <v>1</v>
      </c>
      <c r="D46" s="8">
        <v>1</v>
      </c>
      <c r="E46" s="9">
        <v>70</v>
      </c>
      <c r="F46" s="9">
        <v>26</v>
      </c>
      <c r="G46" s="10" t="s">
        <v>17</v>
      </c>
      <c r="H46" s="10" t="s">
        <v>6</v>
      </c>
      <c r="I46" s="8" t="s">
        <v>38</v>
      </c>
      <c r="J46" s="51">
        <v>1296</v>
      </c>
      <c r="K46" s="47"/>
      <c r="L46" s="25"/>
      <c r="M46" s="63">
        <f t="shared" si="0"/>
        <v>0</v>
      </c>
      <c r="N46" s="63"/>
    </row>
    <row r="47" spans="1:14" ht="15">
      <c r="A47" s="122">
        <f t="shared" si="1"/>
        <v>42</v>
      </c>
      <c r="B47" s="6" t="s">
        <v>1</v>
      </c>
      <c r="C47" s="62" t="s">
        <v>54</v>
      </c>
      <c r="D47" s="8">
        <v>1</v>
      </c>
      <c r="E47" s="9">
        <v>90</v>
      </c>
      <c r="F47" s="9">
        <v>37</v>
      </c>
      <c r="G47" s="10" t="s">
        <v>17</v>
      </c>
      <c r="H47" s="10" t="s">
        <v>6</v>
      </c>
      <c r="I47" s="8" t="s">
        <v>38</v>
      </c>
      <c r="J47" s="51">
        <v>1296</v>
      </c>
      <c r="K47" s="47"/>
      <c r="L47" s="25"/>
      <c r="M47" s="63">
        <f t="shared" si="0"/>
        <v>0</v>
      </c>
      <c r="N47" s="63"/>
    </row>
    <row r="48" spans="1:14" ht="15">
      <c r="A48" s="122">
        <f t="shared" si="1"/>
        <v>43</v>
      </c>
      <c r="B48" s="6" t="s">
        <v>19</v>
      </c>
      <c r="C48" s="62" t="s">
        <v>51</v>
      </c>
      <c r="D48" s="8">
        <v>1</v>
      </c>
      <c r="E48" s="9">
        <v>70</v>
      </c>
      <c r="F48" s="9">
        <v>30</v>
      </c>
      <c r="G48" s="10" t="s">
        <v>17</v>
      </c>
      <c r="H48" s="10" t="s">
        <v>6</v>
      </c>
      <c r="I48" s="8" t="s">
        <v>35</v>
      </c>
      <c r="J48" s="51">
        <v>1296</v>
      </c>
      <c r="K48" s="47"/>
      <c r="L48" s="25"/>
      <c r="M48" s="63">
        <f t="shared" si="0"/>
        <v>0</v>
      </c>
      <c r="N48" s="63"/>
    </row>
    <row r="49" spans="1:14" ht="15">
      <c r="A49" s="122">
        <f t="shared" si="1"/>
        <v>44</v>
      </c>
      <c r="B49" s="6" t="s">
        <v>6</v>
      </c>
      <c r="C49" s="62" t="s">
        <v>53</v>
      </c>
      <c r="D49" s="8">
        <v>1</v>
      </c>
      <c r="E49" s="9" t="s">
        <v>58</v>
      </c>
      <c r="F49" s="9">
        <v>48</v>
      </c>
      <c r="G49" s="10" t="s">
        <v>17</v>
      </c>
      <c r="H49" s="10" t="s">
        <v>6</v>
      </c>
      <c r="I49" s="8" t="s">
        <v>38</v>
      </c>
      <c r="J49" s="51">
        <v>1248</v>
      </c>
      <c r="K49" s="47"/>
      <c r="L49" s="25"/>
      <c r="M49" s="63">
        <f t="shared" si="0"/>
        <v>0</v>
      </c>
      <c r="N49" s="63"/>
    </row>
    <row r="50" spans="1:14" ht="15">
      <c r="A50" s="122">
        <f t="shared" si="1"/>
        <v>45</v>
      </c>
      <c r="B50" s="6" t="s">
        <v>6</v>
      </c>
      <c r="C50" s="62" t="s">
        <v>53</v>
      </c>
      <c r="D50" s="8">
        <v>1</v>
      </c>
      <c r="E50" s="9">
        <v>70</v>
      </c>
      <c r="F50" s="9">
        <v>32</v>
      </c>
      <c r="G50" s="10" t="s">
        <v>17</v>
      </c>
      <c r="H50" s="10" t="s">
        <v>6</v>
      </c>
      <c r="I50" s="8" t="s">
        <v>39</v>
      </c>
      <c r="J50" s="51">
        <v>1152</v>
      </c>
      <c r="K50" s="47"/>
      <c r="L50" s="25"/>
      <c r="M50" s="63">
        <f t="shared" si="0"/>
        <v>0</v>
      </c>
      <c r="N50" s="63"/>
    </row>
    <row r="51" spans="1:14" ht="15">
      <c r="A51" s="122">
        <f t="shared" si="1"/>
        <v>46</v>
      </c>
      <c r="B51" s="6" t="s">
        <v>19</v>
      </c>
      <c r="C51" s="62" t="s">
        <v>51</v>
      </c>
      <c r="D51" s="8">
        <v>1</v>
      </c>
      <c r="E51" s="9">
        <v>70</v>
      </c>
      <c r="F51" s="9">
        <v>40</v>
      </c>
      <c r="G51" s="10" t="s">
        <v>17</v>
      </c>
      <c r="H51" s="10" t="s">
        <v>6</v>
      </c>
      <c r="I51" s="8" t="s">
        <v>35</v>
      </c>
      <c r="J51" s="51">
        <v>1152</v>
      </c>
      <c r="K51" s="47"/>
      <c r="L51" s="25"/>
      <c r="M51" s="63">
        <f t="shared" si="0"/>
        <v>0</v>
      </c>
      <c r="N51" s="63"/>
    </row>
    <row r="52" spans="1:14" ht="15">
      <c r="A52" s="122">
        <f t="shared" si="1"/>
        <v>47</v>
      </c>
      <c r="B52" s="6" t="s">
        <v>4</v>
      </c>
      <c r="C52" s="62" t="s">
        <v>3</v>
      </c>
      <c r="D52" s="8">
        <v>1</v>
      </c>
      <c r="E52" s="9">
        <v>70</v>
      </c>
      <c r="F52" s="9">
        <v>27</v>
      </c>
      <c r="G52" s="10" t="s">
        <v>17</v>
      </c>
      <c r="H52" s="10" t="s">
        <v>6</v>
      </c>
      <c r="I52" s="8" t="s">
        <v>35</v>
      </c>
      <c r="J52" s="51">
        <v>1152</v>
      </c>
      <c r="K52" s="47"/>
      <c r="L52" s="25"/>
      <c r="M52" s="63">
        <f t="shared" si="0"/>
        <v>0</v>
      </c>
      <c r="N52" s="63"/>
    </row>
    <row r="53" spans="1:14" ht="15">
      <c r="A53" s="122">
        <f t="shared" si="1"/>
        <v>48</v>
      </c>
      <c r="B53" s="6" t="s">
        <v>6</v>
      </c>
      <c r="C53" s="62" t="s">
        <v>53</v>
      </c>
      <c r="D53" s="8">
        <v>1</v>
      </c>
      <c r="E53" s="9">
        <v>70</v>
      </c>
      <c r="F53" s="9">
        <v>76</v>
      </c>
      <c r="G53" s="10" t="s">
        <v>17</v>
      </c>
      <c r="H53" s="10" t="s">
        <v>6</v>
      </c>
      <c r="I53" s="8" t="s">
        <v>35</v>
      </c>
      <c r="J53" s="51">
        <v>1152</v>
      </c>
      <c r="K53" s="47"/>
      <c r="L53" s="25"/>
      <c r="M53" s="63">
        <f t="shared" si="0"/>
        <v>0</v>
      </c>
      <c r="N53" s="63"/>
    </row>
    <row r="54" spans="1:14" ht="15">
      <c r="A54" s="122">
        <f t="shared" si="1"/>
        <v>49</v>
      </c>
      <c r="B54" s="6" t="s">
        <v>4</v>
      </c>
      <c r="C54" s="62" t="s">
        <v>3</v>
      </c>
      <c r="D54" s="8">
        <v>1</v>
      </c>
      <c r="E54" s="9">
        <v>70</v>
      </c>
      <c r="F54" s="9">
        <v>26</v>
      </c>
      <c r="G54" s="10" t="s">
        <v>17</v>
      </c>
      <c r="H54" s="10" t="s">
        <v>6</v>
      </c>
      <c r="I54" s="8" t="s">
        <v>38</v>
      </c>
      <c r="J54" s="51">
        <v>1008</v>
      </c>
      <c r="K54" s="47"/>
      <c r="L54" s="25"/>
      <c r="M54" s="63">
        <f t="shared" si="0"/>
        <v>0</v>
      </c>
      <c r="N54" s="63"/>
    </row>
    <row r="55" spans="1:14" ht="15">
      <c r="A55" s="122">
        <f t="shared" si="1"/>
        <v>50</v>
      </c>
      <c r="B55" s="6" t="s">
        <v>19</v>
      </c>
      <c r="C55" s="62" t="s">
        <v>51</v>
      </c>
      <c r="D55" s="8">
        <v>1</v>
      </c>
      <c r="E55" s="9">
        <v>90</v>
      </c>
      <c r="F55" s="9">
        <v>48</v>
      </c>
      <c r="G55" s="10" t="s">
        <v>17</v>
      </c>
      <c r="H55" s="10" t="s">
        <v>6</v>
      </c>
      <c r="I55" s="8" t="s">
        <v>35</v>
      </c>
      <c r="J55" s="51">
        <v>1008</v>
      </c>
      <c r="K55" s="47"/>
      <c r="L55" s="25"/>
      <c r="M55" s="63">
        <f t="shared" si="0"/>
        <v>0</v>
      </c>
      <c r="N55" s="63"/>
    </row>
    <row r="56" spans="1:14" ht="15">
      <c r="A56" s="122">
        <f t="shared" si="1"/>
        <v>51</v>
      </c>
      <c r="B56" s="6" t="s">
        <v>6</v>
      </c>
      <c r="C56" s="62" t="s">
        <v>53</v>
      </c>
      <c r="D56" s="8">
        <v>1</v>
      </c>
      <c r="E56" s="9">
        <v>90</v>
      </c>
      <c r="F56" s="9">
        <v>37</v>
      </c>
      <c r="G56" s="10" t="s">
        <v>17</v>
      </c>
      <c r="H56" s="10" t="s">
        <v>6</v>
      </c>
      <c r="I56" s="8" t="s">
        <v>35</v>
      </c>
      <c r="J56" s="51">
        <v>864</v>
      </c>
      <c r="K56" s="47"/>
      <c r="L56" s="25"/>
      <c r="M56" s="63">
        <f t="shared" si="0"/>
        <v>0</v>
      </c>
      <c r="N56" s="63"/>
    </row>
    <row r="57" spans="1:14" ht="15">
      <c r="A57" s="122">
        <f t="shared" si="1"/>
        <v>52</v>
      </c>
      <c r="B57" s="6" t="s">
        <v>4</v>
      </c>
      <c r="C57" s="62" t="s">
        <v>3</v>
      </c>
      <c r="D57" s="8">
        <v>1</v>
      </c>
      <c r="E57" s="9">
        <v>90</v>
      </c>
      <c r="F57" s="9">
        <v>27</v>
      </c>
      <c r="G57" s="10" t="s">
        <v>17</v>
      </c>
      <c r="H57" s="10" t="s">
        <v>6</v>
      </c>
      <c r="I57" s="8" t="s">
        <v>35</v>
      </c>
      <c r="J57" s="51">
        <v>864</v>
      </c>
      <c r="K57" s="47"/>
      <c r="L57" s="25"/>
      <c r="M57" s="63">
        <f t="shared" si="0"/>
        <v>0</v>
      </c>
      <c r="N57" s="63"/>
    </row>
    <row r="58" spans="1:14" ht="15">
      <c r="A58" s="122">
        <f t="shared" si="1"/>
        <v>53</v>
      </c>
      <c r="B58" s="6" t="s">
        <v>5</v>
      </c>
      <c r="C58" s="62" t="s">
        <v>52</v>
      </c>
      <c r="D58" s="8">
        <v>1</v>
      </c>
      <c r="E58" s="9">
        <v>45</v>
      </c>
      <c r="F58" s="9">
        <v>16</v>
      </c>
      <c r="G58" s="10" t="s">
        <v>17</v>
      </c>
      <c r="H58" s="10" t="s">
        <v>6</v>
      </c>
      <c r="I58" s="8" t="s">
        <v>33</v>
      </c>
      <c r="J58" s="51">
        <v>720</v>
      </c>
      <c r="K58" s="47"/>
      <c r="L58" s="25"/>
      <c r="M58" s="63">
        <f t="shared" si="0"/>
        <v>0</v>
      </c>
      <c r="N58" s="63"/>
    </row>
    <row r="59" spans="1:14" ht="15">
      <c r="A59" s="122">
        <f t="shared" si="1"/>
        <v>54</v>
      </c>
      <c r="B59" s="6" t="s">
        <v>2</v>
      </c>
      <c r="C59" s="62" t="s">
        <v>1</v>
      </c>
      <c r="D59" s="8">
        <v>1</v>
      </c>
      <c r="E59" s="9">
        <v>45</v>
      </c>
      <c r="F59" s="9">
        <v>22</v>
      </c>
      <c r="G59" s="10" t="s">
        <v>17</v>
      </c>
      <c r="H59" s="10" t="s">
        <v>6</v>
      </c>
      <c r="I59" s="8" t="s">
        <v>33</v>
      </c>
      <c r="J59" s="51">
        <v>720</v>
      </c>
      <c r="K59" s="47"/>
      <c r="L59" s="25"/>
      <c r="M59" s="63">
        <f t="shared" si="0"/>
        <v>0</v>
      </c>
      <c r="N59" s="63"/>
    </row>
    <row r="60" spans="1:14" ht="15">
      <c r="A60" s="122">
        <f t="shared" si="1"/>
        <v>55</v>
      </c>
      <c r="B60" s="6" t="s">
        <v>6</v>
      </c>
      <c r="C60" s="62" t="s">
        <v>53</v>
      </c>
      <c r="D60" s="8">
        <v>1</v>
      </c>
      <c r="E60" s="9">
        <v>90</v>
      </c>
      <c r="F60" s="9">
        <v>65</v>
      </c>
      <c r="G60" s="10" t="s">
        <v>17</v>
      </c>
      <c r="H60" s="10" t="s">
        <v>6</v>
      </c>
      <c r="I60" s="8" t="s">
        <v>35</v>
      </c>
      <c r="J60" s="51">
        <v>720</v>
      </c>
      <c r="K60" s="47"/>
      <c r="L60" s="25"/>
      <c r="M60" s="63">
        <f t="shared" si="0"/>
        <v>0</v>
      </c>
      <c r="N60" s="63"/>
    </row>
    <row r="61" spans="1:14" ht="15">
      <c r="A61" s="122">
        <f t="shared" si="1"/>
        <v>56</v>
      </c>
      <c r="B61" s="6" t="s">
        <v>6</v>
      </c>
      <c r="C61" s="62" t="s">
        <v>53</v>
      </c>
      <c r="D61" s="15">
        <v>1</v>
      </c>
      <c r="E61" s="9">
        <v>70</v>
      </c>
      <c r="F61" s="16">
        <v>30</v>
      </c>
      <c r="G61" s="17" t="s">
        <v>17</v>
      </c>
      <c r="H61" s="17" t="s">
        <v>6</v>
      </c>
      <c r="I61" s="15" t="s">
        <v>35</v>
      </c>
      <c r="J61" s="51">
        <v>720</v>
      </c>
      <c r="K61" s="48"/>
      <c r="L61" s="26"/>
      <c r="M61" s="63">
        <f t="shared" si="0"/>
        <v>0</v>
      </c>
      <c r="N61" s="65"/>
    </row>
    <row r="62" spans="1:14" ht="15">
      <c r="A62" s="122">
        <f t="shared" si="1"/>
        <v>57</v>
      </c>
      <c r="B62" s="55" t="s">
        <v>2</v>
      </c>
      <c r="C62" s="62" t="s">
        <v>1</v>
      </c>
      <c r="D62" s="15">
        <v>1</v>
      </c>
      <c r="E62" s="9">
        <v>70</v>
      </c>
      <c r="F62" s="16">
        <v>24</v>
      </c>
      <c r="G62" s="17" t="s">
        <v>18</v>
      </c>
      <c r="H62" s="17" t="s">
        <v>6</v>
      </c>
      <c r="I62" s="15" t="s">
        <v>33</v>
      </c>
      <c r="J62" s="51">
        <v>720</v>
      </c>
      <c r="K62" s="48"/>
      <c r="L62" s="26"/>
      <c r="M62" s="63">
        <f t="shared" si="0"/>
        <v>0</v>
      </c>
      <c r="N62" s="65"/>
    </row>
    <row r="63" spans="1:14" ht="15">
      <c r="A63" s="122">
        <f t="shared" si="1"/>
        <v>58</v>
      </c>
      <c r="B63" s="14" t="s">
        <v>5</v>
      </c>
      <c r="C63" s="62" t="s">
        <v>52</v>
      </c>
      <c r="D63" s="15">
        <v>1</v>
      </c>
      <c r="E63" s="9">
        <v>70</v>
      </c>
      <c r="F63" s="16">
        <v>17</v>
      </c>
      <c r="G63" s="17" t="s">
        <v>17</v>
      </c>
      <c r="H63" s="17" t="s">
        <v>6</v>
      </c>
      <c r="I63" s="15" t="s">
        <v>35</v>
      </c>
      <c r="J63" s="51">
        <v>1008</v>
      </c>
      <c r="K63" s="48"/>
      <c r="L63" s="26"/>
      <c r="M63" s="63">
        <f t="shared" si="0"/>
        <v>0</v>
      </c>
      <c r="N63" s="65"/>
    </row>
    <row r="64" spans="1:14" ht="15">
      <c r="A64" s="122">
        <f t="shared" si="1"/>
        <v>59</v>
      </c>
      <c r="B64" s="14" t="s">
        <v>19</v>
      </c>
      <c r="C64" s="62" t="s">
        <v>51</v>
      </c>
      <c r="D64" s="15">
        <v>1</v>
      </c>
      <c r="E64" s="9">
        <v>70</v>
      </c>
      <c r="F64" s="16">
        <v>27</v>
      </c>
      <c r="G64" s="17" t="s">
        <v>23</v>
      </c>
      <c r="H64" s="17" t="s">
        <v>6</v>
      </c>
      <c r="I64" s="15" t="s">
        <v>35</v>
      </c>
      <c r="J64" s="51">
        <v>3456</v>
      </c>
      <c r="K64" s="48"/>
      <c r="L64" s="26"/>
      <c r="M64" s="63">
        <f t="shared" si="0"/>
        <v>0</v>
      </c>
      <c r="N64" s="65"/>
    </row>
    <row r="65" spans="1:14" ht="15">
      <c r="A65" s="122">
        <f t="shared" si="1"/>
        <v>60</v>
      </c>
      <c r="B65" s="14" t="s">
        <v>2</v>
      </c>
      <c r="C65" s="62" t="s">
        <v>1</v>
      </c>
      <c r="D65" s="15">
        <v>1</v>
      </c>
      <c r="E65" s="16">
        <v>70</v>
      </c>
      <c r="F65" s="16">
        <v>24</v>
      </c>
      <c r="G65" s="17" t="s">
        <v>17</v>
      </c>
      <c r="H65" s="17" t="s">
        <v>6</v>
      </c>
      <c r="I65" s="15" t="s">
        <v>38</v>
      </c>
      <c r="J65" s="51">
        <v>576</v>
      </c>
      <c r="K65" s="48"/>
      <c r="L65" s="26"/>
      <c r="M65" s="63">
        <f t="shared" si="0"/>
        <v>0</v>
      </c>
      <c r="N65" s="65"/>
    </row>
    <row r="66" spans="1:14" ht="15">
      <c r="A66" s="122">
        <f t="shared" si="1"/>
        <v>61</v>
      </c>
      <c r="B66" s="14" t="s">
        <v>1</v>
      </c>
      <c r="C66" s="62" t="s">
        <v>54</v>
      </c>
      <c r="D66" s="15">
        <v>1</v>
      </c>
      <c r="E66" s="16" t="s">
        <v>40</v>
      </c>
      <c r="F66" s="16">
        <v>65</v>
      </c>
      <c r="G66" s="17" t="s">
        <v>17</v>
      </c>
      <c r="H66" s="17" t="s">
        <v>6</v>
      </c>
      <c r="I66" s="15" t="s">
        <v>35</v>
      </c>
      <c r="J66" s="51">
        <v>576</v>
      </c>
      <c r="K66" s="48"/>
      <c r="L66" s="26"/>
      <c r="M66" s="63">
        <f t="shared" si="0"/>
        <v>0</v>
      </c>
      <c r="N66" s="65"/>
    </row>
    <row r="67" spans="1:14" ht="15">
      <c r="A67" s="122">
        <f t="shared" si="1"/>
        <v>62</v>
      </c>
      <c r="B67" s="14" t="s">
        <v>19</v>
      </c>
      <c r="C67" s="62" t="s">
        <v>51</v>
      </c>
      <c r="D67" s="15">
        <v>1</v>
      </c>
      <c r="E67" s="9">
        <v>70</v>
      </c>
      <c r="F67" s="16">
        <v>37</v>
      </c>
      <c r="G67" s="17" t="s">
        <v>17</v>
      </c>
      <c r="H67" s="17" t="s">
        <v>6</v>
      </c>
      <c r="I67" s="15" t="s">
        <v>38</v>
      </c>
      <c r="J67" s="51">
        <v>576</v>
      </c>
      <c r="K67" s="48"/>
      <c r="L67" s="26"/>
      <c r="M67" s="63">
        <f t="shared" si="0"/>
        <v>0</v>
      </c>
      <c r="N67" s="65"/>
    </row>
    <row r="68" spans="1:14" ht="15">
      <c r="A68" s="122">
        <f t="shared" si="1"/>
        <v>63</v>
      </c>
      <c r="B68" s="14" t="s">
        <v>2</v>
      </c>
      <c r="C68" s="62" t="s">
        <v>1</v>
      </c>
      <c r="D68" s="15">
        <v>1</v>
      </c>
      <c r="E68" s="16">
        <v>70</v>
      </c>
      <c r="F68" s="16">
        <v>22</v>
      </c>
      <c r="G68" s="17" t="s">
        <v>17</v>
      </c>
      <c r="H68" s="17" t="s">
        <v>6</v>
      </c>
      <c r="I68" s="15" t="s">
        <v>35</v>
      </c>
      <c r="J68" s="51">
        <v>576</v>
      </c>
      <c r="K68" s="48"/>
      <c r="L68" s="26"/>
      <c r="M68" s="63">
        <f t="shared" si="0"/>
        <v>0</v>
      </c>
      <c r="N68" s="65"/>
    </row>
    <row r="69" spans="1:14" ht="15">
      <c r="A69" s="122">
        <f t="shared" si="1"/>
        <v>64</v>
      </c>
      <c r="B69" s="14" t="s">
        <v>19</v>
      </c>
      <c r="C69" s="62" t="s">
        <v>51</v>
      </c>
      <c r="D69" s="15">
        <v>1</v>
      </c>
      <c r="E69" s="16">
        <v>90</v>
      </c>
      <c r="F69" s="16">
        <v>40</v>
      </c>
      <c r="G69" s="17" t="s">
        <v>17</v>
      </c>
      <c r="H69" s="17" t="s">
        <v>6</v>
      </c>
      <c r="I69" s="15" t="s">
        <v>35</v>
      </c>
      <c r="J69" s="51">
        <v>576</v>
      </c>
      <c r="K69" s="48"/>
      <c r="L69" s="26"/>
      <c r="M69" s="63">
        <f t="shared" si="0"/>
        <v>0</v>
      </c>
      <c r="N69" s="65"/>
    </row>
    <row r="70" spans="1:14" ht="15">
      <c r="A70" s="122">
        <f t="shared" si="1"/>
        <v>65</v>
      </c>
      <c r="B70" s="14" t="s">
        <v>6</v>
      </c>
      <c r="C70" s="62" t="s">
        <v>53</v>
      </c>
      <c r="D70" s="15">
        <v>1</v>
      </c>
      <c r="E70" s="16">
        <v>90</v>
      </c>
      <c r="F70" s="16">
        <v>40</v>
      </c>
      <c r="G70" s="17" t="s">
        <v>17</v>
      </c>
      <c r="H70" s="17" t="s">
        <v>6</v>
      </c>
      <c r="I70" s="15" t="s">
        <v>35</v>
      </c>
      <c r="J70" s="51">
        <v>576</v>
      </c>
      <c r="K70" s="48"/>
      <c r="L70" s="26"/>
      <c r="M70" s="63">
        <f t="shared" si="0"/>
        <v>0</v>
      </c>
      <c r="N70" s="65"/>
    </row>
    <row r="71" spans="1:14" ht="15">
      <c r="A71" s="122">
        <f t="shared" si="1"/>
        <v>66</v>
      </c>
      <c r="B71" s="14" t="s">
        <v>19</v>
      </c>
      <c r="C71" s="62" t="s">
        <v>51</v>
      </c>
      <c r="D71" s="15">
        <v>1</v>
      </c>
      <c r="E71" s="16">
        <v>90</v>
      </c>
      <c r="F71" s="16">
        <v>37</v>
      </c>
      <c r="G71" s="17" t="s">
        <v>17</v>
      </c>
      <c r="H71" s="17" t="s">
        <v>6</v>
      </c>
      <c r="I71" s="15" t="s">
        <v>35</v>
      </c>
      <c r="J71" s="51">
        <v>576</v>
      </c>
      <c r="K71" s="48"/>
      <c r="L71" s="26"/>
      <c r="M71" s="63">
        <f aca="true" t="shared" si="2" ref="M71:M73">K71*J71</f>
        <v>0</v>
      </c>
      <c r="N71" s="65"/>
    </row>
    <row r="72" spans="1:14" ht="15">
      <c r="A72" s="122">
        <f aca="true" t="shared" si="3" ref="A72:A73">A71+1</f>
        <v>67</v>
      </c>
      <c r="B72" s="14" t="s">
        <v>2</v>
      </c>
      <c r="C72" s="62" t="s">
        <v>1</v>
      </c>
      <c r="D72" s="15">
        <v>1</v>
      </c>
      <c r="E72" s="9">
        <v>70</v>
      </c>
      <c r="F72" s="16">
        <v>37</v>
      </c>
      <c r="G72" s="17" t="s">
        <v>17</v>
      </c>
      <c r="H72" s="17" t="s">
        <v>6</v>
      </c>
      <c r="I72" s="15" t="s">
        <v>35</v>
      </c>
      <c r="J72" s="51">
        <v>576</v>
      </c>
      <c r="K72" s="48"/>
      <c r="L72" s="26"/>
      <c r="M72" s="63">
        <f t="shared" si="2"/>
        <v>0</v>
      </c>
      <c r="N72" s="65"/>
    </row>
    <row r="73" spans="1:14" ht="15.75" thickBot="1">
      <c r="A73" s="122">
        <f t="shared" si="3"/>
        <v>68</v>
      </c>
      <c r="B73" s="14" t="s">
        <v>1</v>
      </c>
      <c r="C73" s="62" t="s">
        <v>54</v>
      </c>
      <c r="D73" s="15">
        <v>1</v>
      </c>
      <c r="E73" s="16">
        <v>90</v>
      </c>
      <c r="F73" s="16">
        <v>45</v>
      </c>
      <c r="G73" s="17" t="s">
        <v>17</v>
      </c>
      <c r="H73" s="17" t="s">
        <v>6</v>
      </c>
      <c r="I73" s="15" t="s">
        <v>41</v>
      </c>
      <c r="J73" s="51">
        <v>480</v>
      </c>
      <c r="K73" s="48"/>
      <c r="L73" s="26"/>
      <c r="M73" s="63">
        <f t="shared" si="2"/>
        <v>0</v>
      </c>
      <c r="N73" s="65"/>
    </row>
    <row r="74" spans="2:14" ht="15.75" thickBot="1">
      <c r="B74" s="104" t="s">
        <v>27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6"/>
      <c r="M74" s="66">
        <f>SUM(M6:M73)</f>
        <v>0</v>
      </c>
      <c r="N74" s="67">
        <f>N6+N7+N8+N9+N10+N11+N12+N13+N14+N15+N16+N17+N18+N19+N20+N21+N22+N23+N24+N25+N26+N27+N28+N29+N30+N31+N32+N33+N34+N35+N36+N37+N38+N39+N40+N41+N42+N43+N44+N45+N46+N47+N48+N49+N50+N51+N52+N53+N54+N55+N56+N57+N58+N59+N60+N61+N62+N63+N64+N65+N66+N67+N68+N69+N70+N71+N72+N73</f>
        <v>0</v>
      </c>
    </row>
    <row r="78" ht="15">
      <c r="M78" s="69"/>
    </row>
  </sheetData>
  <mergeCells count="3">
    <mergeCell ref="B4:N4"/>
    <mergeCell ref="B2:D2"/>
    <mergeCell ref="B74:L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N21"/>
  <sheetViews>
    <sheetView workbookViewId="0" topLeftCell="A1">
      <selection activeCell="A6" sqref="A6:A17"/>
    </sheetView>
  </sheetViews>
  <sheetFormatPr defaultColWidth="8.8515625" defaultRowHeight="15"/>
  <cols>
    <col min="1" max="1" width="8.8515625" style="59" customWidth="1"/>
    <col min="2" max="2" width="8.8515625" style="74" customWidth="1"/>
    <col min="3" max="3" width="8.8515625" style="59" customWidth="1"/>
    <col min="4" max="4" width="11.7109375" style="59" customWidth="1"/>
    <col min="5" max="8" width="8.8515625" style="59" customWidth="1"/>
    <col min="9" max="9" width="23.7109375" style="59" customWidth="1"/>
    <col min="10" max="11" width="8.8515625" style="59" customWidth="1"/>
    <col min="12" max="12" width="17.7109375" style="59" customWidth="1"/>
    <col min="13" max="13" width="14.00390625" style="59" customWidth="1"/>
    <col min="14" max="14" width="14.57421875" style="59" customWidth="1"/>
    <col min="15" max="16384" width="8.8515625" style="59" customWidth="1"/>
  </cols>
  <sheetData>
    <row r="1" spans="2:14" ht="18.75">
      <c r="B1" s="42"/>
      <c r="C1" s="43"/>
      <c r="D1" s="43"/>
      <c r="E1" s="3"/>
      <c r="F1" s="3"/>
      <c r="G1" s="5"/>
      <c r="H1" s="5"/>
      <c r="I1" s="1"/>
      <c r="J1" s="3"/>
      <c r="K1" s="2"/>
      <c r="L1" s="1"/>
      <c r="M1" s="4"/>
      <c r="N1" s="4"/>
    </row>
    <row r="2" spans="2:14" ht="18.75">
      <c r="B2" s="99" t="s">
        <v>28</v>
      </c>
      <c r="C2" s="103"/>
      <c r="D2" s="103"/>
      <c r="E2" s="3"/>
      <c r="F2" s="3"/>
      <c r="G2" s="5"/>
      <c r="H2" s="5"/>
      <c r="I2" s="1"/>
      <c r="J2" s="3"/>
      <c r="K2" s="2"/>
      <c r="L2" s="1"/>
      <c r="M2" s="4"/>
      <c r="N2" s="4"/>
    </row>
    <row r="3" spans="2:14" ht="15">
      <c r="B3" s="4"/>
      <c r="C3" s="1"/>
      <c r="D3" s="1"/>
      <c r="E3" s="3"/>
      <c r="F3" s="3"/>
      <c r="G3" s="5"/>
      <c r="H3" s="5"/>
      <c r="I3" s="1"/>
      <c r="J3" s="3"/>
      <c r="K3" s="2"/>
      <c r="L3" s="1"/>
      <c r="M3" s="4"/>
      <c r="N3" s="4"/>
    </row>
    <row r="4" spans="2:14" ht="21">
      <c r="B4" s="107" t="s">
        <v>42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39">
      <c r="A5" s="121" t="s">
        <v>66</v>
      </c>
      <c r="B5" s="61" t="s">
        <v>13</v>
      </c>
      <c r="C5" s="61" t="s">
        <v>14</v>
      </c>
      <c r="D5" s="19" t="s">
        <v>21</v>
      </c>
      <c r="E5" s="19" t="s">
        <v>20</v>
      </c>
      <c r="F5" s="19" t="s">
        <v>15</v>
      </c>
      <c r="G5" s="23" t="s">
        <v>9</v>
      </c>
      <c r="H5" s="23" t="s">
        <v>16</v>
      </c>
      <c r="I5" s="19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122">
        <v>1</v>
      </c>
      <c r="B6" s="6" t="s">
        <v>2</v>
      </c>
      <c r="C6" s="62" t="s">
        <v>1</v>
      </c>
      <c r="D6" s="8">
        <v>1</v>
      </c>
      <c r="E6" s="9">
        <v>70</v>
      </c>
      <c r="F6" s="9">
        <v>27</v>
      </c>
      <c r="G6" s="10" t="s">
        <v>17</v>
      </c>
      <c r="H6" s="10" t="s">
        <v>6</v>
      </c>
      <c r="I6" s="8" t="s">
        <v>35</v>
      </c>
      <c r="J6" s="51">
        <v>3072</v>
      </c>
      <c r="K6" s="47"/>
      <c r="L6" s="25"/>
      <c r="M6" s="63">
        <f>J6*K6</f>
        <v>0</v>
      </c>
      <c r="N6" s="63"/>
    </row>
    <row r="7" spans="1:14" ht="15">
      <c r="A7" s="122">
        <f>A6+1</f>
        <v>2</v>
      </c>
      <c r="B7" s="6" t="s">
        <v>2</v>
      </c>
      <c r="C7" s="62" t="s">
        <v>1</v>
      </c>
      <c r="D7" s="8">
        <v>1</v>
      </c>
      <c r="E7" s="9">
        <v>70</v>
      </c>
      <c r="F7" s="9">
        <v>30</v>
      </c>
      <c r="G7" s="10" t="s">
        <v>17</v>
      </c>
      <c r="H7" s="10" t="s">
        <v>6</v>
      </c>
      <c r="I7" s="8" t="s">
        <v>35</v>
      </c>
      <c r="J7" s="51">
        <v>2688</v>
      </c>
      <c r="K7" s="47"/>
      <c r="L7" s="25"/>
      <c r="M7" s="63">
        <f aca="true" t="shared" si="0" ref="M7:M17">J7*K7</f>
        <v>0</v>
      </c>
      <c r="N7" s="63"/>
    </row>
    <row r="8" spans="1:14" ht="15">
      <c r="A8" s="122">
        <f aca="true" t="shared" si="1" ref="A8:A17">A7+1</f>
        <v>3</v>
      </c>
      <c r="B8" s="6" t="s">
        <v>2</v>
      </c>
      <c r="C8" s="62" t="s">
        <v>1</v>
      </c>
      <c r="D8" s="8">
        <v>1</v>
      </c>
      <c r="E8" s="9">
        <v>45</v>
      </c>
      <c r="F8" s="9">
        <v>19</v>
      </c>
      <c r="G8" s="10" t="s">
        <v>18</v>
      </c>
      <c r="H8" s="10" t="s">
        <v>6</v>
      </c>
      <c r="I8" s="8" t="s">
        <v>33</v>
      </c>
      <c r="J8" s="51">
        <v>1344</v>
      </c>
      <c r="K8" s="47"/>
      <c r="L8" s="25"/>
      <c r="M8" s="63">
        <f t="shared" si="0"/>
        <v>0</v>
      </c>
      <c r="N8" s="63"/>
    </row>
    <row r="9" spans="1:14" ht="15">
      <c r="A9" s="122">
        <f t="shared" si="1"/>
        <v>4</v>
      </c>
      <c r="B9" s="6" t="s">
        <v>2</v>
      </c>
      <c r="C9" s="62" t="s">
        <v>1</v>
      </c>
      <c r="D9" s="8">
        <v>1</v>
      </c>
      <c r="E9" s="9">
        <v>70</v>
      </c>
      <c r="F9" s="9">
        <v>60</v>
      </c>
      <c r="G9" s="10" t="s">
        <v>22</v>
      </c>
      <c r="H9" s="10" t="s">
        <v>6</v>
      </c>
      <c r="I9" s="8" t="s">
        <v>33</v>
      </c>
      <c r="J9" s="51">
        <v>1248</v>
      </c>
      <c r="K9" s="47"/>
      <c r="L9" s="25"/>
      <c r="M9" s="63">
        <f t="shared" si="0"/>
        <v>0</v>
      </c>
      <c r="N9" s="63"/>
    </row>
    <row r="10" spans="1:14" ht="15">
      <c r="A10" s="122">
        <f t="shared" si="1"/>
        <v>5</v>
      </c>
      <c r="B10" s="6" t="s">
        <v>5</v>
      </c>
      <c r="C10" s="62" t="s">
        <v>52</v>
      </c>
      <c r="D10" s="8">
        <v>1</v>
      </c>
      <c r="E10" s="9">
        <v>70</v>
      </c>
      <c r="F10" s="9">
        <v>22</v>
      </c>
      <c r="G10" s="10" t="s">
        <v>17</v>
      </c>
      <c r="H10" s="10" t="s">
        <v>6</v>
      </c>
      <c r="I10" s="8" t="s">
        <v>35</v>
      </c>
      <c r="J10" s="51">
        <v>1152</v>
      </c>
      <c r="K10" s="47"/>
      <c r="L10" s="25"/>
      <c r="M10" s="63">
        <f t="shared" si="0"/>
        <v>0</v>
      </c>
      <c r="N10" s="63"/>
    </row>
    <row r="11" spans="1:14" ht="15">
      <c r="A11" s="122">
        <f t="shared" si="1"/>
        <v>6</v>
      </c>
      <c r="B11" s="6" t="s">
        <v>2</v>
      </c>
      <c r="C11" s="62" t="s">
        <v>1</v>
      </c>
      <c r="D11" s="8">
        <v>1</v>
      </c>
      <c r="E11" s="9">
        <v>70</v>
      </c>
      <c r="F11" s="9">
        <v>25</v>
      </c>
      <c r="G11" s="10" t="s">
        <v>18</v>
      </c>
      <c r="H11" s="10" t="s">
        <v>6</v>
      </c>
      <c r="I11" s="8" t="s">
        <v>33</v>
      </c>
      <c r="J11" s="51">
        <v>1056</v>
      </c>
      <c r="K11" s="47"/>
      <c r="L11" s="25"/>
      <c r="M11" s="63">
        <f t="shared" si="0"/>
        <v>0</v>
      </c>
      <c r="N11" s="63"/>
    </row>
    <row r="12" spans="1:14" ht="15">
      <c r="A12" s="122">
        <f t="shared" si="1"/>
        <v>7</v>
      </c>
      <c r="B12" s="6" t="s">
        <v>5</v>
      </c>
      <c r="C12" s="62" t="s">
        <v>52</v>
      </c>
      <c r="D12" s="8">
        <v>1</v>
      </c>
      <c r="E12" s="9">
        <v>70</v>
      </c>
      <c r="F12" s="9">
        <v>22</v>
      </c>
      <c r="G12" s="10" t="s">
        <v>17</v>
      </c>
      <c r="H12" s="10" t="s">
        <v>6</v>
      </c>
      <c r="I12" s="8" t="s">
        <v>35</v>
      </c>
      <c r="J12" s="51">
        <v>960</v>
      </c>
      <c r="K12" s="48"/>
      <c r="L12" s="26"/>
      <c r="M12" s="63">
        <f t="shared" si="0"/>
        <v>0</v>
      </c>
      <c r="N12" s="65"/>
    </row>
    <row r="13" spans="1:14" ht="15">
      <c r="A13" s="122">
        <f t="shared" si="1"/>
        <v>8</v>
      </c>
      <c r="B13" s="6" t="s">
        <v>5</v>
      </c>
      <c r="C13" s="62" t="s">
        <v>52</v>
      </c>
      <c r="D13" s="8">
        <v>1</v>
      </c>
      <c r="E13" s="9">
        <v>70</v>
      </c>
      <c r="F13" s="9">
        <v>19</v>
      </c>
      <c r="G13" s="10" t="s">
        <v>18</v>
      </c>
      <c r="H13" s="10" t="s">
        <v>6</v>
      </c>
      <c r="I13" s="8" t="s">
        <v>33</v>
      </c>
      <c r="J13" s="51">
        <v>672</v>
      </c>
      <c r="K13" s="48"/>
      <c r="L13" s="26"/>
      <c r="M13" s="63">
        <f t="shared" si="0"/>
        <v>0</v>
      </c>
      <c r="N13" s="65"/>
    </row>
    <row r="14" spans="1:14" ht="15">
      <c r="A14" s="122">
        <f t="shared" si="1"/>
        <v>9</v>
      </c>
      <c r="B14" s="71" t="s">
        <v>2</v>
      </c>
      <c r="C14" s="62" t="s">
        <v>1</v>
      </c>
      <c r="D14" s="8">
        <v>1</v>
      </c>
      <c r="E14" s="72">
        <v>45</v>
      </c>
      <c r="F14" s="9">
        <v>19</v>
      </c>
      <c r="G14" s="10" t="s">
        <v>18</v>
      </c>
      <c r="H14" s="10" t="s">
        <v>6</v>
      </c>
      <c r="I14" s="8" t="s">
        <v>33</v>
      </c>
      <c r="J14" s="51">
        <v>384</v>
      </c>
      <c r="K14" s="48"/>
      <c r="L14" s="26"/>
      <c r="M14" s="63">
        <f t="shared" si="0"/>
        <v>0</v>
      </c>
      <c r="N14" s="65"/>
    </row>
    <row r="15" spans="1:14" ht="15">
      <c r="A15" s="122">
        <f t="shared" si="1"/>
        <v>10</v>
      </c>
      <c r="B15" s="71" t="s">
        <v>4</v>
      </c>
      <c r="C15" s="70" t="s">
        <v>3</v>
      </c>
      <c r="D15" s="15">
        <v>1</v>
      </c>
      <c r="E15" s="72">
        <v>70</v>
      </c>
      <c r="F15" s="16">
        <v>25</v>
      </c>
      <c r="G15" s="17" t="s">
        <v>18</v>
      </c>
      <c r="H15" s="17" t="s">
        <v>6</v>
      </c>
      <c r="I15" s="15" t="s">
        <v>33</v>
      </c>
      <c r="J15" s="51">
        <v>384</v>
      </c>
      <c r="K15" s="48"/>
      <c r="L15" s="26"/>
      <c r="M15" s="63">
        <f t="shared" si="0"/>
        <v>0</v>
      </c>
      <c r="N15" s="65"/>
    </row>
    <row r="16" spans="1:14" ht="15">
      <c r="A16" s="122">
        <f t="shared" si="1"/>
        <v>11</v>
      </c>
      <c r="B16" s="71" t="s">
        <v>2</v>
      </c>
      <c r="C16" s="70" t="s">
        <v>1</v>
      </c>
      <c r="D16" s="15">
        <v>1</v>
      </c>
      <c r="E16" s="72">
        <v>70</v>
      </c>
      <c r="F16" s="16">
        <v>18</v>
      </c>
      <c r="G16" s="17" t="s">
        <v>17</v>
      </c>
      <c r="H16" s="17" t="s">
        <v>6</v>
      </c>
      <c r="I16" s="15" t="s">
        <v>35</v>
      </c>
      <c r="J16" s="51">
        <v>288</v>
      </c>
      <c r="K16" s="48"/>
      <c r="L16" s="26"/>
      <c r="M16" s="63">
        <f t="shared" si="0"/>
        <v>0</v>
      </c>
      <c r="N16" s="65"/>
    </row>
    <row r="17" spans="1:14" ht="15.75" thickBot="1">
      <c r="A17" s="122">
        <f t="shared" si="1"/>
        <v>12</v>
      </c>
      <c r="B17" s="14" t="s">
        <v>5</v>
      </c>
      <c r="C17" s="70" t="s">
        <v>52</v>
      </c>
      <c r="D17" s="15">
        <v>1</v>
      </c>
      <c r="E17" s="16">
        <v>70</v>
      </c>
      <c r="F17" s="16">
        <v>27</v>
      </c>
      <c r="G17" s="17" t="s">
        <v>17</v>
      </c>
      <c r="H17" s="17" t="s">
        <v>6</v>
      </c>
      <c r="I17" s="15" t="s">
        <v>35</v>
      </c>
      <c r="J17" s="51">
        <v>576</v>
      </c>
      <c r="K17" s="48"/>
      <c r="L17" s="26"/>
      <c r="M17" s="63">
        <f t="shared" si="0"/>
        <v>0</v>
      </c>
      <c r="N17" s="65"/>
    </row>
    <row r="18" spans="2:14" ht="15.75" thickBot="1">
      <c r="B18" s="101" t="s">
        <v>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67">
        <f>SUM(M6:M17)</f>
        <v>0</v>
      </c>
      <c r="N18" s="73">
        <f>N6+N7+N8+N9+N10+N11+N12+N13+N14+N15+N16+N17</f>
        <v>0</v>
      </c>
    </row>
    <row r="19" spans="13:14" ht="15">
      <c r="M19" s="75"/>
      <c r="N19" s="75"/>
    </row>
    <row r="21" ht="15">
      <c r="M21" s="69"/>
    </row>
  </sheetData>
  <mergeCells count="3">
    <mergeCell ref="B4:N4"/>
    <mergeCell ref="B2:D2"/>
    <mergeCell ref="B18:L1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N18"/>
  <sheetViews>
    <sheetView workbookViewId="0" topLeftCell="A1">
      <selection activeCell="A6" sqref="A6:A14"/>
    </sheetView>
  </sheetViews>
  <sheetFormatPr defaultColWidth="8.8515625" defaultRowHeight="15"/>
  <cols>
    <col min="1" max="1" width="8.8515625" style="59" customWidth="1"/>
    <col min="2" max="2" width="8.8515625" style="68" customWidth="1"/>
    <col min="3" max="3" width="8.8515625" style="59" customWidth="1"/>
    <col min="4" max="4" width="12.421875" style="59" customWidth="1"/>
    <col min="5" max="8" width="8.8515625" style="59" customWidth="1"/>
    <col min="9" max="9" width="23.7109375" style="59" customWidth="1"/>
    <col min="10" max="11" width="8.8515625" style="59" customWidth="1"/>
    <col min="12" max="12" width="17.7109375" style="59" customWidth="1"/>
    <col min="13" max="14" width="15.421875" style="59" customWidth="1"/>
    <col min="15" max="16384" width="8.8515625" style="59" customWidth="1"/>
  </cols>
  <sheetData>
    <row r="1" spans="2:14" ht="18.75">
      <c r="B1" s="42"/>
      <c r="C1" s="43"/>
      <c r="D1" s="43"/>
      <c r="E1" s="3"/>
      <c r="F1" s="3"/>
      <c r="G1" s="5"/>
      <c r="H1" s="5"/>
      <c r="I1" s="1"/>
      <c r="J1" s="3"/>
      <c r="K1" s="2"/>
      <c r="L1" s="1"/>
      <c r="M1" s="4"/>
      <c r="N1" s="4"/>
    </row>
    <row r="2" spans="2:14" ht="18.75">
      <c r="B2" s="99" t="s">
        <v>29</v>
      </c>
      <c r="C2" s="103"/>
      <c r="D2" s="103"/>
      <c r="E2" s="3"/>
      <c r="F2" s="3"/>
      <c r="G2" s="5"/>
      <c r="H2" s="5"/>
      <c r="I2" s="1"/>
      <c r="J2" s="3"/>
      <c r="K2" s="2"/>
      <c r="L2" s="1"/>
      <c r="M2" s="4"/>
      <c r="N2" s="4"/>
    </row>
    <row r="3" spans="2:14" ht="15">
      <c r="B3" s="31"/>
      <c r="C3" s="1"/>
      <c r="D3" s="1"/>
      <c r="E3" s="3"/>
      <c r="F3" s="3"/>
      <c r="G3" s="5"/>
      <c r="H3" s="5"/>
      <c r="I3" s="1"/>
      <c r="J3" s="3"/>
      <c r="K3" s="2"/>
      <c r="L3" s="1"/>
      <c r="M3" s="4"/>
      <c r="N3" s="4"/>
    </row>
    <row r="4" spans="2:14" ht="21">
      <c r="B4" s="107" t="s">
        <v>43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39">
      <c r="A5" s="123" t="s">
        <v>66</v>
      </c>
      <c r="B5" s="61" t="s">
        <v>13</v>
      </c>
      <c r="C5" s="61" t="s">
        <v>14</v>
      </c>
      <c r="D5" s="19" t="s">
        <v>21</v>
      </c>
      <c r="E5" s="19" t="s">
        <v>20</v>
      </c>
      <c r="F5" s="19" t="s">
        <v>15</v>
      </c>
      <c r="G5" s="23" t="s">
        <v>9</v>
      </c>
      <c r="H5" s="23" t="s">
        <v>16</v>
      </c>
      <c r="I5" s="19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122">
        <v>1</v>
      </c>
      <c r="B6" s="6" t="s">
        <v>6</v>
      </c>
      <c r="C6" s="62" t="s">
        <v>53</v>
      </c>
      <c r="D6" s="8">
        <v>1</v>
      </c>
      <c r="E6" s="9" t="s">
        <v>58</v>
      </c>
      <c r="F6" s="9">
        <v>48</v>
      </c>
      <c r="G6" s="10" t="s">
        <v>17</v>
      </c>
      <c r="H6" s="10" t="s">
        <v>6</v>
      </c>
      <c r="I6" s="8" t="s">
        <v>35</v>
      </c>
      <c r="J6" s="51">
        <v>2400</v>
      </c>
      <c r="K6" s="47"/>
      <c r="L6" s="25"/>
      <c r="M6" s="63">
        <f>J6*K6</f>
        <v>0</v>
      </c>
      <c r="N6" s="63"/>
    </row>
    <row r="7" spans="1:14" ht="15">
      <c r="A7" s="122">
        <f>A6+1</f>
        <v>2</v>
      </c>
      <c r="B7" s="6" t="s">
        <v>6</v>
      </c>
      <c r="C7" s="62" t="s">
        <v>53</v>
      </c>
      <c r="D7" s="8">
        <v>1</v>
      </c>
      <c r="E7" s="9" t="s">
        <v>58</v>
      </c>
      <c r="F7" s="9">
        <v>48</v>
      </c>
      <c r="G7" s="10" t="s">
        <v>17</v>
      </c>
      <c r="H7" s="10" t="s">
        <v>6</v>
      </c>
      <c r="I7" s="8" t="s">
        <v>38</v>
      </c>
      <c r="J7" s="51">
        <v>2160</v>
      </c>
      <c r="K7" s="47"/>
      <c r="L7" s="25"/>
      <c r="M7" s="63">
        <f aca="true" t="shared" si="0" ref="M7:M14">J7*K7</f>
        <v>0</v>
      </c>
      <c r="N7" s="63"/>
    </row>
    <row r="8" spans="1:14" ht="15">
      <c r="A8" s="122">
        <f aca="true" t="shared" si="1" ref="A8:A14">A7+1</f>
        <v>3</v>
      </c>
      <c r="B8" s="6" t="s">
        <v>6</v>
      </c>
      <c r="C8" s="62" t="s">
        <v>53</v>
      </c>
      <c r="D8" s="8">
        <v>1</v>
      </c>
      <c r="E8" s="9">
        <v>90</v>
      </c>
      <c r="F8" s="9">
        <v>37</v>
      </c>
      <c r="G8" s="10" t="s">
        <v>17</v>
      </c>
      <c r="H8" s="10" t="s">
        <v>6</v>
      </c>
      <c r="I8" s="8" t="s">
        <v>35</v>
      </c>
      <c r="J8" s="51">
        <v>1584</v>
      </c>
      <c r="K8" s="47"/>
      <c r="L8" s="25"/>
      <c r="M8" s="63">
        <f t="shared" si="0"/>
        <v>0</v>
      </c>
      <c r="N8" s="63"/>
    </row>
    <row r="9" spans="1:14" ht="15">
      <c r="A9" s="122">
        <f t="shared" si="1"/>
        <v>4</v>
      </c>
      <c r="B9" s="6" t="s">
        <v>4</v>
      </c>
      <c r="C9" s="62" t="s">
        <v>3</v>
      </c>
      <c r="D9" s="8">
        <v>1</v>
      </c>
      <c r="E9" s="9">
        <v>70</v>
      </c>
      <c r="F9" s="9">
        <v>26</v>
      </c>
      <c r="G9" s="10" t="s">
        <v>17</v>
      </c>
      <c r="H9" s="10" t="s">
        <v>6</v>
      </c>
      <c r="I9" s="8" t="s">
        <v>35</v>
      </c>
      <c r="J9" s="51">
        <v>1008</v>
      </c>
      <c r="K9" s="47"/>
      <c r="L9" s="25"/>
      <c r="M9" s="63">
        <f t="shared" si="0"/>
        <v>0</v>
      </c>
      <c r="N9" s="63"/>
    </row>
    <row r="10" spans="1:14" ht="15">
      <c r="A10" s="122">
        <f t="shared" si="1"/>
        <v>5</v>
      </c>
      <c r="B10" s="6" t="s">
        <v>4</v>
      </c>
      <c r="C10" s="62" t="s">
        <v>3</v>
      </c>
      <c r="D10" s="8">
        <v>1</v>
      </c>
      <c r="E10" s="9">
        <v>70</v>
      </c>
      <c r="F10" s="9">
        <v>30</v>
      </c>
      <c r="G10" s="10" t="s">
        <v>17</v>
      </c>
      <c r="H10" s="10" t="s">
        <v>6</v>
      </c>
      <c r="I10" s="8" t="s">
        <v>35</v>
      </c>
      <c r="J10" s="51">
        <v>864</v>
      </c>
      <c r="K10" s="47"/>
      <c r="L10" s="25"/>
      <c r="M10" s="63">
        <f t="shared" si="0"/>
        <v>0</v>
      </c>
      <c r="N10" s="63"/>
    </row>
    <row r="11" spans="1:14" ht="15">
      <c r="A11" s="122">
        <f t="shared" si="1"/>
        <v>6</v>
      </c>
      <c r="B11" s="6" t="s">
        <v>19</v>
      </c>
      <c r="C11" s="62" t="s">
        <v>51</v>
      </c>
      <c r="D11" s="8">
        <v>1</v>
      </c>
      <c r="E11" s="9">
        <v>90</v>
      </c>
      <c r="F11" s="9">
        <v>37</v>
      </c>
      <c r="G11" s="10" t="s">
        <v>17</v>
      </c>
      <c r="H11" s="10" t="s">
        <v>6</v>
      </c>
      <c r="I11" s="8" t="s">
        <v>38</v>
      </c>
      <c r="J11" s="51">
        <v>864</v>
      </c>
      <c r="K11" s="47"/>
      <c r="L11" s="25"/>
      <c r="M11" s="63">
        <f t="shared" si="0"/>
        <v>0</v>
      </c>
      <c r="N11" s="63"/>
    </row>
    <row r="12" spans="1:14" ht="15">
      <c r="A12" s="122">
        <f t="shared" si="1"/>
        <v>7</v>
      </c>
      <c r="B12" s="6" t="s">
        <v>6</v>
      </c>
      <c r="C12" s="62" t="s">
        <v>53</v>
      </c>
      <c r="D12" s="8">
        <v>1</v>
      </c>
      <c r="E12" s="9" t="s">
        <v>58</v>
      </c>
      <c r="F12" s="9">
        <v>65</v>
      </c>
      <c r="G12" s="10" t="s">
        <v>17</v>
      </c>
      <c r="H12" s="10" t="s">
        <v>6</v>
      </c>
      <c r="I12" s="8" t="s">
        <v>35</v>
      </c>
      <c r="J12" s="51">
        <v>864</v>
      </c>
      <c r="K12" s="47"/>
      <c r="L12" s="25"/>
      <c r="M12" s="63">
        <f t="shared" si="0"/>
        <v>0</v>
      </c>
      <c r="N12" s="63"/>
    </row>
    <row r="13" spans="1:14" ht="15">
      <c r="A13" s="122">
        <f t="shared" si="1"/>
        <v>8</v>
      </c>
      <c r="B13" s="6" t="s">
        <v>2</v>
      </c>
      <c r="C13" s="62" t="s">
        <v>1</v>
      </c>
      <c r="D13" s="8">
        <v>1</v>
      </c>
      <c r="E13" s="9">
        <v>70</v>
      </c>
      <c r="F13" s="9">
        <v>20</v>
      </c>
      <c r="G13" s="10" t="s">
        <v>17</v>
      </c>
      <c r="H13" s="10" t="s">
        <v>6</v>
      </c>
      <c r="I13" s="8" t="s">
        <v>35</v>
      </c>
      <c r="J13" s="51">
        <v>576</v>
      </c>
      <c r="K13" s="47"/>
      <c r="L13" s="25"/>
      <c r="M13" s="63">
        <f t="shared" si="0"/>
        <v>0</v>
      </c>
      <c r="N13" s="63"/>
    </row>
    <row r="14" spans="1:14" ht="15.75" thickBot="1">
      <c r="A14" s="122">
        <f t="shared" si="1"/>
        <v>9</v>
      </c>
      <c r="B14" s="14" t="s">
        <v>6</v>
      </c>
      <c r="C14" s="70" t="s">
        <v>53</v>
      </c>
      <c r="D14" s="15">
        <v>1</v>
      </c>
      <c r="E14" s="16">
        <v>70</v>
      </c>
      <c r="F14" s="16">
        <v>27</v>
      </c>
      <c r="G14" s="10" t="s">
        <v>17</v>
      </c>
      <c r="H14" s="10" t="s">
        <v>6</v>
      </c>
      <c r="I14" s="8" t="s">
        <v>35</v>
      </c>
      <c r="J14" s="51">
        <v>576</v>
      </c>
      <c r="K14" s="48"/>
      <c r="L14" s="26"/>
      <c r="M14" s="63">
        <f t="shared" si="0"/>
        <v>0</v>
      </c>
      <c r="N14" s="65"/>
    </row>
    <row r="15" spans="2:14" ht="15.75" thickBot="1">
      <c r="B15" s="101" t="s">
        <v>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67">
        <f>SUM(M6:M14)</f>
        <v>0</v>
      </c>
      <c r="N15" s="67">
        <f>N6+N7+N8+N9+N10+N11+N12+N13+N14</f>
        <v>0</v>
      </c>
    </row>
    <row r="16" spans="13:14" ht="15">
      <c r="M16" s="75"/>
      <c r="N16" s="75"/>
    </row>
    <row r="18" ht="15">
      <c r="M18" s="69"/>
    </row>
  </sheetData>
  <mergeCells count="3">
    <mergeCell ref="B4:N4"/>
    <mergeCell ref="B2:D2"/>
    <mergeCell ref="B15:L1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N39"/>
  <sheetViews>
    <sheetView workbookViewId="0" topLeftCell="A1">
      <selection activeCell="A18" sqref="A18"/>
    </sheetView>
  </sheetViews>
  <sheetFormatPr defaultColWidth="8.8515625" defaultRowHeight="15"/>
  <cols>
    <col min="1" max="1" width="9.28125" style="59" customWidth="1"/>
    <col min="2" max="2" width="8.8515625" style="68" customWidth="1"/>
    <col min="3" max="3" width="8.8515625" style="59" customWidth="1"/>
    <col min="4" max="4" width="12.00390625" style="59" customWidth="1"/>
    <col min="5" max="8" width="8.8515625" style="59" customWidth="1"/>
    <col min="9" max="9" width="26.140625" style="68" bestFit="1" customWidth="1"/>
    <col min="10" max="11" width="8.8515625" style="59" customWidth="1"/>
    <col min="12" max="12" width="17.7109375" style="59" customWidth="1"/>
    <col min="13" max="14" width="14.57421875" style="59" customWidth="1"/>
    <col min="15" max="16384" width="8.8515625" style="59" customWidth="1"/>
  </cols>
  <sheetData>
    <row r="1" spans="2:14" ht="18.75">
      <c r="B1" s="42"/>
      <c r="C1" s="43"/>
      <c r="D1" s="43"/>
      <c r="E1" s="3"/>
      <c r="F1" s="3"/>
      <c r="G1" s="5"/>
      <c r="H1" s="5"/>
      <c r="I1" s="1"/>
      <c r="J1" s="3"/>
      <c r="K1" s="2"/>
      <c r="L1" s="1"/>
      <c r="M1" s="4"/>
      <c r="N1" s="4"/>
    </row>
    <row r="2" spans="2:14" ht="18.75">
      <c r="B2" s="99" t="s">
        <v>30</v>
      </c>
      <c r="C2" s="103"/>
      <c r="D2" s="103"/>
      <c r="E2" s="3"/>
      <c r="F2" s="3"/>
      <c r="G2" s="5"/>
      <c r="H2" s="5"/>
      <c r="I2" s="1"/>
      <c r="J2" s="3"/>
      <c r="K2" s="2"/>
      <c r="L2" s="1"/>
      <c r="M2" s="4"/>
      <c r="N2" s="4"/>
    </row>
    <row r="3" spans="2:14" ht="15">
      <c r="B3" s="31"/>
      <c r="C3" s="1"/>
      <c r="D3" s="1"/>
      <c r="E3" s="3"/>
      <c r="F3" s="3"/>
      <c r="G3" s="5"/>
      <c r="H3" s="5"/>
      <c r="I3" s="1"/>
      <c r="J3" s="3"/>
      <c r="K3" s="2"/>
      <c r="L3" s="1"/>
      <c r="M3" s="4"/>
      <c r="N3" s="4"/>
    </row>
    <row r="4" spans="2:14" ht="21">
      <c r="B4" s="107" t="s">
        <v>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39">
      <c r="A5" s="123" t="s">
        <v>66</v>
      </c>
      <c r="B5" s="61" t="s">
        <v>13</v>
      </c>
      <c r="C5" s="61" t="s">
        <v>14</v>
      </c>
      <c r="D5" s="19" t="s">
        <v>21</v>
      </c>
      <c r="E5" s="19" t="s">
        <v>20</v>
      </c>
      <c r="F5" s="19" t="s">
        <v>15</v>
      </c>
      <c r="G5" s="23" t="s">
        <v>9</v>
      </c>
      <c r="H5" s="23" t="s">
        <v>16</v>
      </c>
      <c r="I5" s="19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64"/>
      <c r="B6" s="115" t="s">
        <v>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22">
        <v>1</v>
      </c>
      <c r="B7" s="6" t="s">
        <v>4</v>
      </c>
      <c r="C7" s="62" t="s">
        <v>3</v>
      </c>
      <c r="D7" s="8">
        <v>1</v>
      </c>
      <c r="E7" s="9">
        <v>70</v>
      </c>
      <c r="F7" s="9">
        <v>24</v>
      </c>
      <c r="G7" s="10" t="s">
        <v>18</v>
      </c>
      <c r="H7" s="10" t="s">
        <v>6</v>
      </c>
      <c r="I7" s="8" t="s">
        <v>33</v>
      </c>
      <c r="J7" s="51">
        <v>8784</v>
      </c>
      <c r="K7" s="47"/>
      <c r="L7" s="25"/>
      <c r="M7" s="63">
        <f>J7*K7</f>
        <v>0</v>
      </c>
      <c r="N7" s="63"/>
    </row>
    <row r="8" spans="1:14" ht="15">
      <c r="A8" s="122">
        <f>A7+1</f>
        <v>2</v>
      </c>
      <c r="B8" s="6" t="s">
        <v>4</v>
      </c>
      <c r="C8" s="62" t="s">
        <v>3</v>
      </c>
      <c r="D8" s="8">
        <v>1</v>
      </c>
      <c r="E8" s="9">
        <v>45</v>
      </c>
      <c r="F8" s="9">
        <v>24</v>
      </c>
      <c r="G8" s="10" t="s">
        <v>18</v>
      </c>
      <c r="H8" s="10" t="s">
        <v>6</v>
      </c>
      <c r="I8" s="8" t="s">
        <v>33</v>
      </c>
      <c r="J8" s="51">
        <v>1440</v>
      </c>
      <c r="K8" s="47"/>
      <c r="L8" s="25"/>
      <c r="M8" s="63">
        <f aca="true" t="shared" si="0" ref="M8:M17">J8*K8</f>
        <v>0</v>
      </c>
      <c r="N8" s="63"/>
    </row>
    <row r="9" spans="1:14" ht="15">
      <c r="A9" s="122">
        <f aca="true" t="shared" si="1" ref="A9:A17">A8+1</f>
        <v>3</v>
      </c>
      <c r="B9" s="6" t="s">
        <v>6</v>
      </c>
      <c r="C9" s="62" t="s">
        <v>53</v>
      </c>
      <c r="D9" s="8">
        <v>1</v>
      </c>
      <c r="E9" s="9">
        <v>70</v>
      </c>
      <c r="F9" s="9">
        <v>37</v>
      </c>
      <c r="G9" s="10" t="s">
        <v>17</v>
      </c>
      <c r="H9" s="10" t="s">
        <v>6</v>
      </c>
      <c r="I9" s="8" t="s">
        <v>45</v>
      </c>
      <c r="J9" s="51">
        <v>1440</v>
      </c>
      <c r="K9" s="47"/>
      <c r="L9" s="25"/>
      <c r="M9" s="63">
        <f t="shared" si="0"/>
        <v>0</v>
      </c>
      <c r="N9" s="63"/>
    </row>
    <row r="10" spans="1:14" ht="15">
      <c r="A10" s="122">
        <f t="shared" si="1"/>
        <v>4</v>
      </c>
      <c r="B10" s="6" t="s">
        <v>2</v>
      </c>
      <c r="C10" s="62" t="s">
        <v>1</v>
      </c>
      <c r="D10" s="8">
        <v>1</v>
      </c>
      <c r="E10" s="9">
        <v>70</v>
      </c>
      <c r="F10" s="9">
        <v>24</v>
      </c>
      <c r="G10" s="10" t="s">
        <v>18</v>
      </c>
      <c r="H10" s="10" t="s">
        <v>6</v>
      </c>
      <c r="I10" s="8" t="s">
        <v>33</v>
      </c>
      <c r="J10" s="51">
        <v>864</v>
      </c>
      <c r="K10" s="47"/>
      <c r="L10" s="25"/>
      <c r="M10" s="63">
        <f t="shared" si="0"/>
        <v>0</v>
      </c>
      <c r="N10" s="63"/>
    </row>
    <row r="11" spans="1:14" ht="15">
      <c r="A11" s="122">
        <f t="shared" si="1"/>
        <v>5</v>
      </c>
      <c r="B11" s="6" t="s">
        <v>19</v>
      </c>
      <c r="C11" s="62" t="s">
        <v>51</v>
      </c>
      <c r="D11" s="8">
        <v>1</v>
      </c>
      <c r="E11" s="9">
        <v>70</v>
      </c>
      <c r="F11" s="9">
        <v>24</v>
      </c>
      <c r="G11" s="10" t="s">
        <v>18</v>
      </c>
      <c r="H11" s="10" t="s">
        <v>6</v>
      </c>
      <c r="I11" s="8" t="s">
        <v>33</v>
      </c>
      <c r="J11" s="51">
        <v>864</v>
      </c>
      <c r="K11" s="47"/>
      <c r="L11" s="25"/>
      <c r="M11" s="63">
        <f t="shared" si="0"/>
        <v>0</v>
      </c>
      <c r="N11" s="63"/>
    </row>
    <row r="12" spans="1:14" ht="15">
      <c r="A12" s="122">
        <f t="shared" si="1"/>
        <v>6</v>
      </c>
      <c r="B12" s="6" t="s">
        <v>19</v>
      </c>
      <c r="C12" s="62" t="s">
        <v>51</v>
      </c>
      <c r="D12" s="8">
        <v>1</v>
      </c>
      <c r="E12" s="9">
        <v>70</v>
      </c>
      <c r="F12" s="9">
        <v>30</v>
      </c>
      <c r="G12" s="10" t="s">
        <v>18</v>
      </c>
      <c r="H12" s="10" t="s">
        <v>6</v>
      </c>
      <c r="I12" s="8" t="s">
        <v>33</v>
      </c>
      <c r="J12" s="51">
        <v>720</v>
      </c>
      <c r="K12" s="47"/>
      <c r="L12" s="25"/>
      <c r="M12" s="63">
        <f t="shared" si="0"/>
        <v>0</v>
      </c>
      <c r="N12" s="63"/>
    </row>
    <row r="13" spans="1:14" ht="15">
      <c r="A13" s="122">
        <f t="shared" si="1"/>
        <v>7</v>
      </c>
      <c r="B13" s="6" t="s">
        <v>19</v>
      </c>
      <c r="C13" s="62" t="s">
        <v>51</v>
      </c>
      <c r="D13" s="8">
        <v>3</v>
      </c>
      <c r="E13" s="9">
        <v>45</v>
      </c>
      <c r="F13" s="9"/>
      <c r="G13" s="10"/>
      <c r="H13" s="10"/>
      <c r="I13" s="8"/>
      <c r="J13" s="51">
        <v>576</v>
      </c>
      <c r="K13" s="47"/>
      <c r="L13" s="25"/>
      <c r="M13" s="63">
        <f t="shared" si="0"/>
        <v>0</v>
      </c>
      <c r="N13" s="63"/>
    </row>
    <row r="14" spans="1:14" ht="15">
      <c r="A14" s="122">
        <f t="shared" si="1"/>
        <v>8</v>
      </c>
      <c r="B14" s="6" t="s">
        <v>6</v>
      </c>
      <c r="C14" s="62" t="s">
        <v>53</v>
      </c>
      <c r="D14" s="8">
        <v>6</v>
      </c>
      <c r="E14" s="9">
        <v>45</v>
      </c>
      <c r="F14" s="9"/>
      <c r="G14" s="10"/>
      <c r="H14" s="10"/>
      <c r="I14" s="8"/>
      <c r="J14" s="51">
        <v>3360</v>
      </c>
      <c r="K14" s="47"/>
      <c r="L14" s="25"/>
      <c r="M14" s="63">
        <f t="shared" si="0"/>
        <v>0</v>
      </c>
      <c r="N14" s="63"/>
    </row>
    <row r="15" spans="1:14" ht="15">
      <c r="A15" s="122">
        <f t="shared" si="1"/>
        <v>9</v>
      </c>
      <c r="B15" s="6" t="s">
        <v>47</v>
      </c>
      <c r="C15" s="62" t="s">
        <v>46</v>
      </c>
      <c r="D15" s="8">
        <v>1</v>
      </c>
      <c r="E15" s="9">
        <v>140</v>
      </c>
      <c r="F15" s="9"/>
      <c r="G15" s="10"/>
      <c r="H15" s="10"/>
      <c r="I15" s="8"/>
      <c r="J15" s="51">
        <v>1056</v>
      </c>
      <c r="K15" s="47"/>
      <c r="L15" s="25"/>
      <c r="M15" s="63">
        <f t="shared" si="0"/>
        <v>0</v>
      </c>
      <c r="N15" s="63"/>
    </row>
    <row r="16" spans="1:14" ht="15">
      <c r="A16" s="122">
        <f t="shared" si="1"/>
        <v>10</v>
      </c>
      <c r="B16" s="6" t="s">
        <v>19</v>
      </c>
      <c r="C16" s="62" t="s">
        <v>51</v>
      </c>
      <c r="D16" s="8">
        <v>10</v>
      </c>
      <c r="E16" s="9">
        <v>45</v>
      </c>
      <c r="F16" s="9"/>
      <c r="G16" s="10"/>
      <c r="H16" s="10"/>
      <c r="I16" s="8"/>
      <c r="J16" s="51">
        <v>576</v>
      </c>
      <c r="K16" s="47"/>
      <c r="L16" s="25"/>
      <c r="M16" s="63">
        <f t="shared" si="0"/>
        <v>0</v>
      </c>
      <c r="N16" s="63"/>
    </row>
    <row r="17" spans="1:14" ht="15">
      <c r="A17" s="122">
        <f t="shared" si="1"/>
        <v>11</v>
      </c>
      <c r="B17" s="6" t="s">
        <v>2</v>
      </c>
      <c r="C17" s="62" t="s">
        <v>1</v>
      </c>
      <c r="D17" s="8">
        <v>10</v>
      </c>
      <c r="E17" s="9">
        <v>45</v>
      </c>
      <c r="F17" s="9"/>
      <c r="G17" s="10"/>
      <c r="H17" s="10"/>
      <c r="I17" s="8"/>
      <c r="J17" s="51">
        <v>480</v>
      </c>
      <c r="K17" s="47"/>
      <c r="L17" s="25"/>
      <c r="M17" s="63">
        <f t="shared" si="0"/>
        <v>0</v>
      </c>
      <c r="N17" s="63"/>
    </row>
    <row r="18" spans="1:14" ht="15">
      <c r="A18" s="64"/>
      <c r="B18" s="112" t="s">
        <v>60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</row>
    <row r="19" spans="1:14" ht="15">
      <c r="A19" s="122">
        <v>12</v>
      </c>
      <c r="B19" s="6" t="s">
        <v>6</v>
      </c>
      <c r="C19" s="62" t="s">
        <v>53</v>
      </c>
      <c r="D19" s="8">
        <v>1</v>
      </c>
      <c r="E19" s="9">
        <v>250</v>
      </c>
      <c r="F19" s="9"/>
      <c r="G19" s="10"/>
      <c r="H19" s="10"/>
      <c r="I19" s="8"/>
      <c r="J19" s="51">
        <v>5440</v>
      </c>
      <c r="K19" s="47"/>
      <c r="L19" s="25"/>
      <c r="M19" s="63">
        <f>J19*K19</f>
        <v>0</v>
      </c>
      <c r="N19" s="63"/>
    </row>
    <row r="20" spans="1:14" ht="15">
      <c r="A20" s="122">
        <f>A19+1</f>
        <v>13</v>
      </c>
      <c r="B20" s="6" t="s">
        <v>19</v>
      </c>
      <c r="C20" s="62" t="s">
        <v>51</v>
      </c>
      <c r="D20" s="8">
        <v>1</v>
      </c>
      <c r="E20" s="9">
        <v>250</v>
      </c>
      <c r="F20" s="9"/>
      <c r="G20" s="10"/>
      <c r="H20" s="10"/>
      <c r="I20" s="8"/>
      <c r="J20" s="51">
        <v>5360</v>
      </c>
      <c r="K20" s="47"/>
      <c r="L20" s="25"/>
      <c r="M20" s="63">
        <f aca="true" t="shared" si="2" ref="M20:M31">J20*K20</f>
        <v>0</v>
      </c>
      <c r="N20" s="63"/>
    </row>
    <row r="21" spans="1:14" ht="15">
      <c r="A21" s="122">
        <f aca="true" t="shared" si="3" ref="A21:A31">A20+1</f>
        <v>14</v>
      </c>
      <c r="B21" s="6" t="s">
        <v>19</v>
      </c>
      <c r="C21" s="62" t="s">
        <v>51</v>
      </c>
      <c r="D21" s="8">
        <v>3</v>
      </c>
      <c r="E21" s="9">
        <v>45</v>
      </c>
      <c r="F21" s="9"/>
      <c r="G21" s="10"/>
      <c r="H21" s="10"/>
      <c r="I21" s="8"/>
      <c r="J21" s="51">
        <v>2496</v>
      </c>
      <c r="K21" s="47"/>
      <c r="L21" s="25"/>
      <c r="M21" s="63">
        <f t="shared" si="2"/>
        <v>0</v>
      </c>
      <c r="N21" s="63"/>
    </row>
    <row r="22" spans="1:14" ht="15">
      <c r="A22" s="122">
        <f t="shared" si="3"/>
        <v>15</v>
      </c>
      <c r="B22" s="6" t="s">
        <v>6</v>
      </c>
      <c r="C22" s="62" t="s">
        <v>53</v>
      </c>
      <c r="D22" s="8">
        <v>3</v>
      </c>
      <c r="E22" s="9">
        <v>45</v>
      </c>
      <c r="F22" s="9"/>
      <c r="G22" s="10"/>
      <c r="H22" s="10"/>
      <c r="I22" s="8"/>
      <c r="J22" s="51">
        <v>2496</v>
      </c>
      <c r="K22" s="47"/>
      <c r="L22" s="25"/>
      <c r="M22" s="63">
        <f t="shared" si="2"/>
        <v>0</v>
      </c>
      <c r="N22" s="63"/>
    </row>
    <row r="23" spans="1:14" ht="15">
      <c r="A23" s="122">
        <f t="shared" si="3"/>
        <v>16</v>
      </c>
      <c r="B23" s="6" t="s">
        <v>1</v>
      </c>
      <c r="C23" s="62" t="s">
        <v>54</v>
      </c>
      <c r="D23" s="8">
        <v>1</v>
      </c>
      <c r="E23" s="9">
        <v>250</v>
      </c>
      <c r="F23" s="9"/>
      <c r="G23" s="10"/>
      <c r="H23" s="10"/>
      <c r="I23" s="8"/>
      <c r="J23" s="51">
        <v>2400</v>
      </c>
      <c r="K23" s="47"/>
      <c r="L23" s="25"/>
      <c r="M23" s="63">
        <f t="shared" si="2"/>
        <v>0</v>
      </c>
      <c r="N23" s="63"/>
    </row>
    <row r="24" spans="1:14" ht="15">
      <c r="A24" s="122">
        <f t="shared" si="3"/>
        <v>17</v>
      </c>
      <c r="B24" s="6" t="s">
        <v>4</v>
      </c>
      <c r="C24" s="62" t="s">
        <v>3</v>
      </c>
      <c r="D24" s="8">
        <v>5</v>
      </c>
      <c r="E24" s="9">
        <v>70</v>
      </c>
      <c r="F24" s="9"/>
      <c r="G24" s="10"/>
      <c r="H24" s="10"/>
      <c r="I24" s="8"/>
      <c r="J24" s="51">
        <v>2160</v>
      </c>
      <c r="K24" s="47"/>
      <c r="L24" s="25"/>
      <c r="M24" s="63">
        <f t="shared" si="2"/>
        <v>0</v>
      </c>
      <c r="N24" s="63"/>
    </row>
    <row r="25" spans="1:14" s="68" customFormat="1" ht="15">
      <c r="A25" s="122">
        <f t="shared" si="3"/>
        <v>18</v>
      </c>
      <c r="B25" s="14" t="s">
        <v>4</v>
      </c>
      <c r="C25" s="70" t="s">
        <v>3</v>
      </c>
      <c r="D25" s="15">
        <v>1</v>
      </c>
      <c r="E25" s="16">
        <v>250</v>
      </c>
      <c r="F25" s="16"/>
      <c r="G25" s="17"/>
      <c r="H25" s="17"/>
      <c r="I25" s="15"/>
      <c r="J25" s="51">
        <v>2080</v>
      </c>
      <c r="K25" s="48"/>
      <c r="L25" s="26"/>
      <c r="M25" s="63">
        <f t="shared" si="2"/>
        <v>0</v>
      </c>
      <c r="N25" s="65"/>
    </row>
    <row r="26" spans="1:14" ht="15">
      <c r="A26" s="122">
        <f t="shared" si="3"/>
        <v>19</v>
      </c>
      <c r="B26" s="6" t="s">
        <v>6</v>
      </c>
      <c r="C26" s="62" t="s">
        <v>53</v>
      </c>
      <c r="D26" s="8">
        <v>5</v>
      </c>
      <c r="E26" s="9">
        <v>70</v>
      </c>
      <c r="F26" s="9"/>
      <c r="G26" s="10"/>
      <c r="H26" s="10"/>
      <c r="I26" s="8"/>
      <c r="J26" s="51">
        <v>1152</v>
      </c>
      <c r="K26" s="47"/>
      <c r="L26" s="25"/>
      <c r="M26" s="63">
        <f t="shared" si="2"/>
        <v>0</v>
      </c>
      <c r="N26" s="63"/>
    </row>
    <row r="27" spans="1:14" ht="15">
      <c r="A27" s="122">
        <f t="shared" si="3"/>
        <v>20</v>
      </c>
      <c r="B27" s="6" t="s">
        <v>4</v>
      </c>
      <c r="C27" s="62" t="s">
        <v>3</v>
      </c>
      <c r="D27" s="8">
        <v>12</v>
      </c>
      <c r="E27" s="9">
        <v>45</v>
      </c>
      <c r="F27" s="9"/>
      <c r="G27" s="10"/>
      <c r="H27" s="10"/>
      <c r="I27" s="8"/>
      <c r="J27" s="51">
        <v>720</v>
      </c>
      <c r="K27" s="47"/>
      <c r="L27" s="25"/>
      <c r="M27" s="63">
        <f t="shared" si="2"/>
        <v>0</v>
      </c>
      <c r="N27" s="63"/>
    </row>
    <row r="28" spans="1:14" ht="15">
      <c r="A28" s="122">
        <f t="shared" si="3"/>
        <v>21</v>
      </c>
      <c r="B28" s="6" t="s">
        <v>61</v>
      </c>
      <c r="C28" s="62" t="s">
        <v>46</v>
      </c>
      <c r="D28" s="8">
        <v>2</v>
      </c>
      <c r="E28" s="9">
        <v>70</v>
      </c>
      <c r="F28" s="9"/>
      <c r="G28" s="10"/>
      <c r="H28" s="10"/>
      <c r="I28" s="8"/>
      <c r="J28" s="51">
        <v>672</v>
      </c>
      <c r="K28" s="47"/>
      <c r="L28" s="25"/>
      <c r="M28" s="63">
        <f t="shared" si="2"/>
        <v>0</v>
      </c>
      <c r="N28" s="63"/>
    </row>
    <row r="29" spans="1:14" ht="15">
      <c r="A29" s="122">
        <f t="shared" si="3"/>
        <v>22</v>
      </c>
      <c r="B29" s="6" t="s">
        <v>2</v>
      </c>
      <c r="C29" s="62" t="s">
        <v>1</v>
      </c>
      <c r="D29" s="8">
        <v>1</v>
      </c>
      <c r="E29" s="9">
        <v>250</v>
      </c>
      <c r="F29" s="9"/>
      <c r="G29" s="10"/>
      <c r="H29" s="10"/>
      <c r="I29" s="8"/>
      <c r="J29" s="51">
        <v>2560</v>
      </c>
      <c r="K29" s="47"/>
      <c r="L29" s="25"/>
      <c r="M29" s="63">
        <f t="shared" si="2"/>
        <v>0</v>
      </c>
      <c r="N29" s="63"/>
    </row>
    <row r="30" spans="1:14" ht="15">
      <c r="A30" s="122">
        <f t="shared" si="3"/>
        <v>23</v>
      </c>
      <c r="B30" s="6" t="s">
        <v>2</v>
      </c>
      <c r="C30" s="62" t="s">
        <v>1</v>
      </c>
      <c r="D30" s="8">
        <v>3</v>
      </c>
      <c r="E30" s="9">
        <v>45</v>
      </c>
      <c r="F30" s="9"/>
      <c r="G30" s="10"/>
      <c r="H30" s="10"/>
      <c r="I30" s="8"/>
      <c r="J30" s="51">
        <v>480</v>
      </c>
      <c r="K30" s="47"/>
      <c r="L30" s="25"/>
      <c r="M30" s="63">
        <f t="shared" si="2"/>
        <v>0</v>
      </c>
      <c r="N30" s="63"/>
    </row>
    <row r="31" spans="1:14" ht="15.75" thickBot="1">
      <c r="A31" s="122">
        <f t="shared" si="3"/>
        <v>24</v>
      </c>
      <c r="B31" s="6" t="s">
        <v>4</v>
      </c>
      <c r="C31" s="62" t="s">
        <v>3</v>
      </c>
      <c r="D31" s="8">
        <v>1</v>
      </c>
      <c r="E31" s="9">
        <v>70</v>
      </c>
      <c r="F31" s="9">
        <v>26</v>
      </c>
      <c r="G31" s="10" t="s">
        <v>17</v>
      </c>
      <c r="H31" s="10" t="s">
        <v>6</v>
      </c>
      <c r="I31" s="8" t="s">
        <v>35</v>
      </c>
      <c r="J31" s="51">
        <v>2016</v>
      </c>
      <c r="K31" s="47"/>
      <c r="L31" s="25"/>
      <c r="M31" s="63">
        <f t="shared" si="2"/>
        <v>0</v>
      </c>
      <c r="N31" s="63"/>
    </row>
    <row r="32" spans="2:14" ht="15.75" thickBot="1">
      <c r="B32" s="109" t="s">
        <v>27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1"/>
      <c r="M32" s="91">
        <f>M7+M8+M9+M10+M11+M12+M13+M14+M15+M16+M17+M19+M20+M21+M22+M23+M24+M25+M26+M27+M28+M29+M30+M31</f>
        <v>0</v>
      </c>
      <c r="N32" s="91">
        <f>N7+N8+N9+N10+N11+N12+N13+N14+N15+N16+N17+N19+N20+N21+N22+N23+N24+N25+N26+N27+N28+N29+N30+N31</f>
        <v>0</v>
      </c>
    </row>
    <row r="37" ht="15">
      <c r="M37" s="69"/>
    </row>
    <row r="38" ht="15">
      <c r="M38" s="69"/>
    </row>
    <row r="39" ht="15">
      <c r="M39" s="69"/>
    </row>
  </sheetData>
  <mergeCells count="5">
    <mergeCell ref="B4:N4"/>
    <mergeCell ref="B2:D2"/>
    <mergeCell ref="B32:L32"/>
    <mergeCell ref="B18:N18"/>
    <mergeCell ref="B6:N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O36"/>
  <sheetViews>
    <sheetView workbookViewId="0" topLeftCell="A1">
      <selection activeCell="C34" sqref="C34"/>
    </sheetView>
  </sheetViews>
  <sheetFormatPr defaultColWidth="8.8515625" defaultRowHeight="15"/>
  <cols>
    <col min="1" max="1" width="8.8515625" style="59" customWidth="1"/>
    <col min="2" max="2" width="8.8515625" style="68" customWidth="1"/>
    <col min="3" max="3" width="8.8515625" style="59" customWidth="1"/>
    <col min="4" max="4" width="12.00390625" style="59" customWidth="1"/>
    <col min="5" max="8" width="8.8515625" style="59" customWidth="1"/>
    <col min="9" max="9" width="23.7109375" style="59" customWidth="1"/>
    <col min="10" max="11" width="8.8515625" style="59" customWidth="1"/>
    <col min="12" max="12" width="17.7109375" style="59" customWidth="1"/>
    <col min="13" max="13" width="16.28125" style="59" customWidth="1"/>
    <col min="14" max="14" width="12.7109375" style="59" customWidth="1"/>
    <col min="15" max="16384" width="8.8515625" style="59" customWidth="1"/>
  </cols>
  <sheetData>
    <row r="1" spans="2:14" ht="18.75">
      <c r="B1" s="42"/>
      <c r="C1" s="43"/>
      <c r="D1" s="43"/>
      <c r="E1" s="3"/>
      <c r="F1" s="3"/>
      <c r="G1" s="5"/>
      <c r="H1" s="5"/>
      <c r="I1" s="1"/>
      <c r="J1" s="3"/>
      <c r="K1" s="2"/>
      <c r="L1" s="1"/>
      <c r="M1" s="4"/>
      <c r="N1" s="4"/>
    </row>
    <row r="2" spans="2:14" ht="18.75">
      <c r="B2" s="99" t="s">
        <v>31</v>
      </c>
      <c r="C2" s="103"/>
      <c r="D2" s="103"/>
      <c r="E2" s="3"/>
      <c r="F2" s="3"/>
      <c r="G2" s="5"/>
      <c r="H2" s="5"/>
      <c r="I2" s="1"/>
      <c r="J2" s="3"/>
      <c r="K2" s="2"/>
      <c r="L2" s="1"/>
      <c r="M2" s="4"/>
      <c r="N2" s="4"/>
    </row>
    <row r="3" spans="2:14" ht="18.75">
      <c r="B3" s="58"/>
      <c r="C3" s="60"/>
      <c r="D3" s="60"/>
      <c r="E3" s="3"/>
      <c r="F3" s="3"/>
      <c r="G3" s="5"/>
      <c r="H3" s="5"/>
      <c r="I3" s="1"/>
      <c r="J3" s="3"/>
      <c r="K3" s="2"/>
      <c r="L3" s="1"/>
      <c r="M3" s="4"/>
      <c r="N3" s="4"/>
    </row>
    <row r="4" spans="2:14" ht="21">
      <c r="B4" s="107" t="s">
        <v>48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39">
      <c r="A5" s="123" t="s">
        <v>66</v>
      </c>
      <c r="B5" s="61" t="s">
        <v>13</v>
      </c>
      <c r="C5" s="61" t="s">
        <v>14</v>
      </c>
      <c r="D5" s="19" t="s">
        <v>21</v>
      </c>
      <c r="E5" s="19" t="s">
        <v>20</v>
      </c>
      <c r="F5" s="19" t="s">
        <v>15</v>
      </c>
      <c r="G5" s="23" t="s">
        <v>9</v>
      </c>
      <c r="H5" s="23" t="s">
        <v>16</v>
      </c>
      <c r="I5" s="19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122">
        <v>1</v>
      </c>
      <c r="B6" s="76" t="s">
        <v>2</v>
      </c>
      <c r="C6" s="77">
        <v>2</v>
      </c>
      <c r="D6" s="64">
        <v>1</v>
      </c>
      <c r="E6" s="64">
        <v>45</v>
      </c>
      <c r="F6" s="64">
        <v>24</v>
      </c>
      <c r="G6" s="78" t="s">
        <v>18</v>
      </c>
      <c r="H6" s="64">
        <v>1</v>
      </c>
      <c r="I6" s="79" t="s">
        <v>33</v>
      </c>
      <c r="J6" s="53">
        <v>17424</v>
      </c>
      <c r="K6" s="54"/>
      <c r="L6" s="29"/>
      <c r="M6" s="63">
        <f>J6*K6</f>
        <v>0</v>
      </c>
      <c r="N6" s="63"/>
    </row>
    <row r="7" spans="1:14" ht="15">
      <c r="A7" s="122">
        <f>A6+1</f>
        <v>2</v>
      </c>
      <c r="B7" s="76" t="s">
        <v>4</v>
      </c>
      <c r="C7" s="77">
        <v>3</v>
      </c>
      <c r="D7" s="64">
        <v>1</v>
      </c>
      <c r="E7" s="64">
        <v>70</v>
      </c>
      <c r="F7" s="64">
        <v>30</v>
      </c>
      <c r="G7" s="10" t="s">
        <v>18</v>
      </c>
      <c r="H7" s="64">
        <v>1</v>
      </c>
      <c r="I7" s="79" t="s">
        <v>33</v>
      </c>
      <c r="J7" s="53">
        <v>15552</v>
      </c>
      <c r="K7" s="47"/>
      <c r="L7" s="25"/>
      <c r="M7" s="63">
        <f aca="true" t="shared" si="0" ref="M7:M30">J7*K7</f>
        <v>0</v>
      </c>
      <c r="N7" s="63"/>
    </row>
    <row r="8" spans="1:14" ht="15">
      <c r="A8" s="122">
        <f aca="true" t="shared" si="1" ref="A8:A30">A7+1</f>
        <v>3</v>
      </c>
      <c r="B8" s="76" t="s">
        <v>2</v>
      </c>
      <c r="C8" s="77">
        <v>2</v>
      </c>
      <c r="D8" s="64">
        <v>1</v>
      </c>
      <c r="E8" s="64">
        <v>45</v>
      </c>
      <c r="F8" s="64">
        <v>19</v>
      </c>
      <c r="G8" s="78" t="s">
        <v>18</v>
      </c>
      <c r="H8" s="64">
        <v>1</v>
      </c>
      <c r="I8" s="8" t="s">
        <v>49</v>
      </c>
      <c r="J8" s="53">
        <v>14832</v>
      </c>
      <c r="K8" s="47"/>
      <c r="L8" s="25"/>
      <c r="M8" s="63">
        <f t="shared" si="0"/>
        <v>0</v>
      </c>
      <c r="N8" s="63"/>
    </row>
    <row r="9" spans="1:14" ht="15">
      <c r="A9" s="122">
        <f t="shared" si="1"/>
        <v>4</v>
      </c>
      <c r="B9" s="76" t="s">
        <v>2</v>
      </c>
      <c r="C9" s="77">
        <v>2</v>
      </c>
      <c r="D9" s="64">
        <v>1</v>
      </c>
      <c r="E9" s="64">
        <v>45</v>
      </c>
      <c r="F9" s="64">
        <v>30</v>
      </c>
      <c r="G9" s="10" t="s">
        <v>18</v>
      </c>
      <c r="H9" s="64">
        <v>1</v>
      </c>
      <c r="I9" s="79" t="s">
        <v>33</v>
      </c>
      <c r="J9" s="53">
        <v>14688</v>
      </c>
      <c r="K9" s="47"/>
      <c r="L9" s="25"/>
      <c r="M9" s="63">
        <f t="shared" si="0"/>
        <v>0</v>
      </c>
      <c r="N9" s="63"/>
    </row>
    <row r="10" spans="1:14" ht="15">
      <c r="A10" s="122">
        <f t="shared" si="1"/>
        <v>5</v>
      </c>
      <c r="B10" s="76" t="s">
        <v>4</v>
      </c>
      <c r="C10" s="77">
        <v>3</v>
      </c>
      <c r="D10" s="64">
        <v>1</v>
      </c>
      <c r="E10" s="64">
        <v>45</v>
      </c>
      <c r="F10" s="64">
        <v>30</v>
      </c>
      <c r="G10" s="78" t="s">
        <v>18</v>
      </c>
      <c r="H10" s="64">
        <v>1</v>
      </c>
      <c r="I10" s="79" t="s">
        <v>33</v>
      </c>
      <c r="J10" s="53">
        <v>12384</v>
      </c>
      <c r="K10" s="47"/>
      <c r="L10" s="25"/>
      <c r="M10" s="63">
        <f t="shared" si="0"/>
        <v>0</v>
      </c>
      <c r="N10" s="63"/>
    </row>
    <row r="11" spans="1:14" ht="15">
      <c r="A11" s="122">
        <f t="shared" si="1"/>
        <v>6</v>
      </c>
      <c r="B11" s="76" t="s">
        <v>2</v>
      </c>
      <c r="C11" s="77">
        <v>2</v>
      </c>
      <c r="D11" s="64">
        <v>1</v>
      </c>
      <c r="E11" s="64">
        <v>45</v>
      </c>
      <c r="F11" s="64">
        <v>19</v>
      </c>
      <c r="G11" s="10" t="s">
        <v>18</v>
      </c>
      <c r="H11" s="64">
        <v>1</v>
      </c>
      <c r="I11" s="79" t="s">
        <v>33</v>
      </c>
      <c r="J11" s="53">
        <v>11376</v>
      </c>
      <c r="K11" s="47"/>
      <c r="L11" s="25"/>
      <c r="M11" s="63">
        <f t="shared" si="0"/>
        <v>0</v>
      </c>
      <c r="N11" s="63"/>
    </row>
    <row r="12" spans="1:14" ht="15">
      <c r="A12" s="122">
        <f t="shared" si="1"/>
        <v>7</v>
      </c>
      <c r="B12" s="76" t="s">
        <v>5</v>
      </c>
      <c r="C12" s="30" t="s">
        <v>56</v>
      </c>
      <c r="D12" s="52">
        <v>1</v>
      </c>
      <c r="E12" s="76">
        <v>45</v>
      </c>
      <c r="F12" s="52">
        <v>19</v>
      </c>
      <c r="G12" s="78" t="s">
        <v>18</v>
      </c>
      <c r="H12" s="78" t="s">
        <v>6</v>
      </c>
      <c r="I12" s="79" t="s">
        <v>33</v>
      </c>
      <c r="J12" s="53">
        <v>10944</v>
      </c>
      <c r="K12" s="47"/>
      <c r="L12" s="25"/>
      <c r="M12" s="63">
        <f t="shared" si="0"/>
        <v>0</v>
      </c>
      <c r="N12" s="63"/>
    </row>
    <row r="13" spans="1:14" ht="15">
      <c r="A13" s="122">
        <f t="shared" si="1"/>
        <v>8</v>
      </c>
      <c r="B13" s="76" t="s">
        <v>2</v>
      </c>
      <c r="C13" s="62" t="s">
        <v>1</v>
      </c>
      <c r="D13" s="8">
        <v>1</v>
      </c>
      <c r="E13" s="64">
        <v>70</v>
      </c>
      <c r="F13" s="9">
        <v>24</v>
      </c>
      <c r="G13" s="10" t="s">
        <v>18</v>
      </c>
      <c r="H13" s="10" t="s">
        <v>6</v>
      </c>
      <c r="I13" s="8" t="s">
        <v>33</v>
      </c>
      <c r="J13" s="53">
        <v>9360</v>
      </c>
      <c r="K13" s="47"/>
      <c r="L13" s="25"/>
      <c r="M13" s="63">
        <f t="shared" si="0"/>
        <v>0</v>
      </c>
      <c r="N13" s="63"/>
    </row>
    <row r="14" spans="1:14" ht="15">
      <c r="A14" s="122">
        <f t="shared" si="1"/>
        <v>9</v>
      </c>
      <c r="B14" s="76" t="s">
        <v>2</v>
      </c>
      <c r="C14" s="62" t="s">
        <v>1</v>
      </c>
      <c r="D14" s="8">
        <v>1</v>
      </c>
      <c r="E14" s="76">
        <v>45</v>
      </c>
      <c r="F14" s="9">
        <v>24</v>
      </c>
      <c r="G14" s="10" t="s">
        <v>18</v>
      </c>
      <c r="H14" s="10" t="s">
        <v>6</v>
      </c>
      <c r="I14" s="8" t="s">
        <v>49</v>
      </c>
      <c r="J14" s="53">
        <v>5904</v>
      </c>
      <c r="K14" s="47"/>
      <c r="L14" s="25"/>
      <c r="M14" s="63">
        <f t="shared" si="0"/>
        <v>0</v>
      </c>
      <c r="N14" s="63"/>
    </row>
    <row r="15" spans="1:14" ht="15">
      <c r="A15" s="122">
        <f t="shared" si="1"/>
        <v>10</v>
      </c>
      <c r="B15" s="76" t="s">
        <v>5</v>
      </c>
      <c r="C15" s="62" t="s">
        <v>52</v>
      </c>
      <c r="D15" s="8">
        <v>1</v>
      </c>
      <c r="E15" s="76">
        <v>45</v>
      </c>
      <c r="F15" s="9">
        <v>19</v>
      </c>
      <c r="G15" s="10" t="s">
        <v>18</v>
      </c>
      <c r="H15" s="64">
        <v>1</v>
      </c>
      <c r="I15" s="8" t="s">
        <v>49</v>
      </c>
      <c r="J15" s="53">
        <v>5616</v>
      </c>
      <c r="K15" s="47"/>
      <c r="L15" s="25"/>
      <c r="M15" s="63">
        <f t="shared" si="0"/>
        <v>0</v>
      </c>
      <c r="N15" s="63"/>
    </row>
    <row r="16" spans="1:14" ht="15">
      <c r="A16" s="122">
        <f t="shared" si="1"/>
        <v>11</v>
      </c>
      <c r="B16" s="76" t="s">
        <v>4</v>
      </c>
      <c r="C16" s="62" t="s">
        <v>3</v>
      </c>
      <c r="D16" s="8">
        <v>1</v>
      </c>
      <c r="E16" s="64">
        <v>70</v>
      </c>
      <c r="F16" s="9">
        <v>39</v>
      </c>
      <c r="G16" s="10" t="s">
        <v>18</v>
      </c>
      <c r="H16" s="10" t="s">
        <v>6</v>
      </c>
      <c r="I16" s="8" t="s">
        <v>33</v>
      </c>
      <c r="J16" s="53">
        <v>5184</v>
      </c>
      <c r="K16" s="47"/>
      <c r="L16" s="25"/>
      <c r="M16" s="63">
        <f t="shared" si="0"/>
        <v>0</v>
      </c>
      <c r="N16" s="63"/>
    </row>
    <row r="17" spans="1:14" ht="15">
      <c r="A17" s="122">
        <f t="shared" si="1"/>
        <v>12</v>
      </c>
      <c r="B17" s="76" t="s">
        <v>2</v>
      </c>
      <c r="C17" s="62" t="s">
        <v>1</v>
      </c>
      <c r="D17" s="8">
        <v>1</v>
      </c>
      <c r="E17" s="64">
        <v>70</v>
      </c>
      <c r="F17" s="9">
        <v>24</v>
      </c>
      <c r="G17" s="10" t="s">
        <v>18</v>
      </c>
      <c r="H17" s="10" t="s">
        <v>6</v>
      </c>
      <c r="I17" s="8" t="s">
        <v>49</v>
      </c>
      <c r="J17" s="53">
        <v>4752</v>
      </c>
      <c r="K17" s="47"/>
      <c r="L17" s="25"/>
      <c r="M17" s="63">
        <f t="shared" si="0"/>
        <v>0</v>
      </c>
      <c r="N17" s="63"/>
    </row>
    <row r="18" spans="1:14" ht="15">
      <c r="A18" s="122">
        <f t="shared" si="1"/>
        <v>13</v>
      </c>
      <c r="B18" s="76" t="s">
        <v>5</v>
      </c>
      <c r="C18" s="62" t="s">
        <v>52</v>
      </c>
      <c r="D18" s="8">
        <v>1</v>
      </c>
      <c r="E18" s="76">
        <v>45</v>
      </c>
      <c r="F18" s="9">
        <v>24</v>
      </c>
      <c r="G18" s="10" t="s">
        <v>18</v>
      </c>
      <c r="H18" s="10" t="s">
        <v>6</v>
      </c>
      <c r="I18" s="8" t="s">
        <v>33</v>
      </c>
      <c r="J18" s="53">
        <v>4176</v>
      </c>
      <c r="K18" s="47"/>
      <c r="L18" s="25"/>
      <c r="M18" s="63">
        <f t="shared" si="0"/>
        <v>0</v>
      </c>
      <c r="N18" s="63"/>
    </row>
    <row r="19" spans="1:14" ht="15">
      <c r="A19" s="122">
        <f t="shared" si="1"/>
        <v>14</v>
      </c>
      <c r="B19" s="76" t="s">
        <v>4</v>
      </c>
      <c r="C19" s="62" t="s">
        <v>3</v>
      </c>
      <c r="D19" s="8">
        <v>1</v>
      </c>
      <c r="E19" s="64">
        <v>70</v>
      </c>
      <c r="F19" s="9">
        <v>24</v>
      </c>
      <c r="G19" s="10" t="s">
        <v>18</v>
      </c>
      <c r="H19" s="10" t="s">
        <v>6</v>
      </c>
      <c r="I19" s="8" t="s">
        <v>33</v>
      </c>
      <c r="J19" s="53">
        <v>3024</v>
      </c>
      <c r="K19" s="47"/>
      <c r="L19" s="25"/>
      <c r="M19" s="63">
        <f t="shared" si="0"/>
        <v>0</v>
      </c>
      <c r="N19" s="63"/>
    </row>
    <row r="20" spans="1:14" ht="15">
      <c r="A20" s="122">
        <f t="shared" si="1"/>
        <v>15</v>
      </c>
      <c r="B20" s="76" t="s">
        <v>7</v>
      </c>
      <c r="C20" s="62" t="s">
        <v>6</v>
      </c>
      <c r="D20" s="8">
        <v>1</v>
      </c>
      <c r="E20" s="76">
        <v>45</v>
      </c>
      <c r="F20" s="9">
        <v>19</v>
      </c>
      <c r="G20" s="10" t="s">
        <v>18</v>
      </c>
      <c r="H20" s="10" t="s">
        <v>6</v>
      </c>
      <c r="I20" s="8" t="s">
        <v>33</v>
      </c>
      <c r="J20" s="53">
        <v>2736</v>
      </c>
      <c r="K20" s="47"/>
      <c r="L20" s="25"/>
      <c r="M20" s="63">
        <f t="shared" si="0"/>
        <v>0</v>
      </c>
      <c r="N20" s="63"/>
    </row>
    <row r="21" spans="1:14" ht="15">
      <c r="A21" s="122">
        <f t="shared" si="1"/>
        <v>16</v>
      </c>
      <c r="B21" s="76" t="s">
        <v>4</v>
      </c>
      <c r="C21" s="62" t="s">
        <v>3</v>
      </c>
      <c r="D21" s="8">
        <v>1</v>
      </c>
      <c r="E21" s="64">
        <v>70</v>
      </c>
      <c r="F21" s="9">
        <v>48</v>
      </c>
      <c r="G21" s="10" t="s">
        <v>18</v>
      </c>
      <c r="H21" s="10" t="s">
        <v>6</v>
      </c>
      <c r="I21" s="8" t="s">
        <v>33</v>
      </c>
      <c r="J21" s="53">
        <v>2016</v>
      </c>
      <c r="K21" s="47"/>
      <c r="L21" s="25"/>
      <c r="M21" s="63">
        <f t="shared" si="0"/>
        <v>0</v>
      </c>
      <c r="N21" s="63"/>
    </row>
    <row r="22" spans="1:14" ht="15">
      <c r="A22" s="122">
        <f t="shared" si="1"/>
        <v>17</v>
      </c>
      <c r="B22" s="76" t="s">
        <v>2</v>
      </c>
      <c r="C22" s="62" t="s">
        <v>1</v>
      </c>
      <c r="D22" s="8">
        <v>1</v>
      </c>
      <c r="E22" s="64">
        <v>70</v>
      </c>
      <c r="F22" s="9">
        <v>30</v>
      </c>
      <c r="G22" s="10" t="s">
        <v>18</v>
      </c>
      <c r="H22" s="10" t="s">
        <v>6</v>
      </c>
      <c r="I22" s="8" t="s">
        <v>33</v>
      </c>
      <c r="J22" s="53">
        <v>1872</v>
      </c>
      <c r="K22" s="47"/>
      <c r="L22" s="25"/>
      <c r="M22" s="63">
        <f t="shared" si="0"/>
        <v>0</v>
      </c>
      <c r="N22" s="63"/>
    </row>
    <row r="23" spans="1:14" ht="15">
      <c r="A23" s="122">
        <f t="shared" si="1"/>
        <v>18</v>
      </c>
      <c r="B23" s="76" t="s">
        <v>7</v>
      </c>
      <c r="C23" s="62" t="s">
        <v>6</v>
      </c>
      <c r="D23" s="8">
        <v>1</v>
      </c>
      <c r="E23" s="76">
        <v>45</v>
      </c>
      <c r="F23" s="9">
        <v>16</v>
      </c>
      <c r="G23" s="10" t="s">
        <v>18</v>
      </c>
      <c r="H23" s="10" t="s">
        <v>6</v>
      </c>
      <c r="I23" s="8" t="s">
        <v>49</v>
      </c>
      <c r="J23" s="53">
        <v>1584</v>
      </c>
      <c r="K23" s="47"/>
      <c r="L23" s="25"/>
      <c r="M23" s="63">
        <f t="shared" si="0"/>
        <v>0</v>
      </c>
      <c r="N23" s="63"/>
    </row>
    <row r="24" spans="1:14" ht="15">
      <c r="A24" s="122">
        <f t="shared" si="1"/>
        <v>19</v>
      </c>
      <c r="B24" s="76" t="s">
        <v>4</v>
      </c>
      <c r="C24" s="62" t="s">
        <v>3</v>
      </c>
      <c r="D24" s="8">
        <v>1</v>
      </c>
      <c r="E24" s="76">
        <v>45</v>
      </c>
      <c r="F24" s="9">
        <v>24</v>
      </c>
      <c r="G24" s="10" t="s">
        <v>18</v>
      </c>
      <c r="H24" s="10" t="s">
        <v>6</v>
      </c>
      <c r="I24" s="8" t="s">
        <v>33</v>
      </c>
      <c r="J24" s="53">
        <v>1584</v>
      </c>
      <c r="K24" s="47"/>
      <c r="L24" s="25"/>
      <c r="M24" s="63">
        <f t="shared" si="0"/>
        <v>0</v>
      </c>
      <c r="N24" s="63"/>
    </row>
    <row r="25" spans="1:14" ht="15">
      <c r="A25" s="122">
        <f t="shared" si="1"/>
        <v>20</v>
      </c>
      <c r="B25" s="76" t="s">
        <v>2</v>
      </c>
      <c r="C25" s="62" t="s">
        <v>1</v>
      </c>
      <c r="D25" s="8">
        <v>1</v>
      </c>
      <c r="E25" s="64">
        <v>70</v>
      </c>
      <c r="F25" s="9">
        <v>39</v>
      </c>
      <c r="G25" s="10" t="s">
        <v>18</v>
      </c>
      <c r="H25" s="10" t="s">
        <v>6</v>
      </c>
      <c r="I25" s="8" t="s">
        <v>33</v>
      </c>
      <c r="J25" s="53">
        <v>1296</v>
      </c>
      <c r="K25" s="47"/>
      <c r="L25" s="25"/>
      <c r="M25" s="63">
        <f t="shared" si="0"/>
        <v>0</v>
      </c>
      <c r="N25" s="63"/>
    </row>
    <row r="26" spans="1:14" ht="15">
      <c r="A26" s="122">
        <f t="shared" si="1"/>
        <v>21</v>
      </c>
      <c r="B26" s="76" t="s">
        <v>2</v>
      </c>
      <c r="C26" s="62" t="s">
        <v>1</v>
      </c>
      <c r="D26" s="8">
        <v>1</v>
      </c>
      <c r="E26" s="64">
        <v>70</v>
      </c>
      <c r="F26" s="9">
        <v>60</v>
      </c>
      <c r="G26" s="10" t="s">
        <v>22</v>
      </c>
      <c r="H26" s="10" t="s">
        <v>6</v>
      </c>
      <c r="I26" s="8" t="s">
        <v>33</v>
      </c>
      <c r="J26" s="53">
        <v>864</v>
      </c>
      <c r="K26" s="47"/>
      <c r="L26" s="25"/>
      <c r="M26" s="63">
        <f t="shared" si="0"/>
        <v>0</v>
      </c>
      <c r="N26" s="63"/>
    </row>
    <row r="27" spans="1:14" ht="15">
      <c r="A27" s="122">
        <f t="shared" si="1"/>
        <v>22</v>
      </c>
      <c r="B27" s="76" t="s">
        <v>7</v>
      </c>
      <c r="C27" s="62" t="s">
        <v>6</v>
      </c>
      <c r="D27" s="8">
        <v>1</v>
      </c>
      <c r="E27" s="9">
        <v>45</v>
      </c>
      <c r="F27" s="9">
        <v>16</v>
      </c>
      <c r="G27" s="10" t="s">
        <v>18</v>
      </c>
      <c r="H27" s="10" t="s">
        <v>6</v>
      </c>
      <c r="I27" s="8" t="s">
        <v>33</v>
      </c>
      <c r="J27" s="53">
        <v>864</v>
      </c>
      <c r="K27" s="47"/>
      <c r="L27" s="25"/>
      <c r="M27" s="63">
        <f t="shared" si="0"/>
        <v>0</v>
      </c>
      <c r="N27" s="63"/>
    </row>
    <row r="28" spans="1:14" ht="15">
      <c r="A28" s="122">
        <f t="shared" si="1"/>
        <v>23</v>
      </c>
      <c r="B28" s="76" t="s">
        <v>2</v>
      </c>
      <c r="C28" s="62" t="s">
        <v>1</v>
      </c>
      <c r="D28" s="8">
        <v>1</v>
      </c>
      <c r="E28" s="64">
        <v>70</v>
      </c>
      <c r="F28" s="9">
        <v>19</v>
      </c>
      <c r="G28" s="10" t="s">
        <v>18</v>
      </c>
      <c r="H28" s="10" t="s">
        <v>6</v>
      </c>
      <c r="I28" s="8" t="s">
        <v>33</v>
      </c>
      <c r="J28" s="53">
        <v>720</v>
      </c>
      <c r="K28" s="47"/>
      <c r="L28" s="25"/>
      <c r="M28" s="63">
        <f t="shared" si="0"/>
        <v>0</v>
      </c>
      <c r="N28" s="63"/>
    </row>
    <row r="29" spans="1:14" ht="15">
      <c r="A29" s="122">
        <f t="shared" si="1"/>
        <v>24</v>
      </c>
      <c r="B29" s="80">
        <v>0</v>
      </c>
      <c r="C29" s="62" t="s">
        <v>51</v>
      </c>
      <c r="D29" s="8">
        <v>1</v>
      </c>
      <c r="E29" s="9">
        <v>45</v>
      </c>
      <c r="F29" s="9">
        <v>30</v>
      </c>
      <c r="G29" s="10" t="s">
        <v>18</v>
      </c>
      <c r="H29" s="10" t="s">
        <v>6</v>
      </c>
      <c r="I29" s="8" t="s">
        <v>33</v>
      </c>
      <c r="J29" s="53">
        <v>720</v>
      </c>
      <c r="K29" s="47"/>
      <c r="L29" s="25"/>
      <c r="M29" s="63">
        <f t="shared" si="0"/>
        <v>0</v>
      </c>
      <c r="N29" s="63"/>
    </row>
    <row r="30" spans="1:14" ht="15.75" thickBot="1">
      <c r="A30" s="122">
        <f t="shared" si="1"/>
        <v>25</v>
      </c>
      <c r="B30" s="81" t="s">
        <v>4</v>
      </c>
      <c r="C30" s="62" t="s">
        <v>3</v>
      </c>
      <c r="D30" s="8">
        <v>1</v>
      </c>
      <c r="E30" s="64">
        <v>70</v>
      </c>
      <c r="F30" s="9">
        <v>60</v>
      </c>
      <c r="G30" s="10" t="s">
        <v>22</v>
      </c>
      <c r="H30" s="10" t="s">
        <v>6</v>
      </c>
      <c r="I30" s="8" t="s">
        <v>33</v>
      </c>
      <c r="J30" s="53">
        <v>576</v>
      </c>
      <c r="K30" s="47"/>
      <c r="L30" s="25"/>
      <c r="M30" s="63">
        <f t="shared" si="0"/>
        <v>0</v>
      </c>
      <c r="N30" s="63"/>
    </row>
    <row r="31" spans="2:14" ht="15.75" thickBot="1">
      <c r="B31" s="101" t="s">
        <v>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67">
        <f>SUM(M6:M30)</f>
        <v>0</v>
      </c>
      <c r="N31" s="67">
        <f>N6+N7+N8+N9+N10+N11+N12+N13+N14+N15+N16+N17+N18+N19+N20+N21+N22+N23+N24+N25+N26+N27+N28+N29+N30</f>
        <v>0</v>
      </c>
    </row>
    <row r="32" spans="13:14" ht="19.5">
      <c r="M32" s="39"/>
      <c r="N32" s="75"/>
    </row>
    <row r="33" spans="13:15" ht="15">
      <c r="M33" s="82"/>
      <c r="N33" s="68"/>
      <c r="O33" s="68"/>
    </row>
    <row r="36" ht="15">
      <c r="M36" s="69"/>
    </row>
  </sheetData>
  <mergeCells count="3">
    <mergeCell ref="B4:N4"/>
    <mergeCell ref="B2:D2"/>
    <mergeCell ref="B31:L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N38"/>
  <sheetViews>
    <sheetView workbookViewId="0" topLeftCell="A1">
      <selection activeCell="G28" sqref="G28"/>
    </sheetView>
  </sheetViews>
  <sheetFormatPr defaultColWidth="8.8515625" defaultRowHeight="15"/>
  <cols>
    <col min="1" max="1" width="8.8515625" style="59" customWidth="1"/>
    <col min="2" max="2" width="8.8515625" style="68" customWidth="1"/>
    <col min="3" max="3" width="8.8515625" style="59" customWidth="1"/>
    <col min="4" max="4" width="12.8515625" style="59" customWidth="1"/>
    <col min="5" max="5" width="8.8515625" style="59" customWidth="1"/>
    <col min="6" max="6" width="11.421875" style="59" bestFit="1" customWidth="1"/>
    <col min="7" max="7" width="8.8515625" style="59" customWidth="1"/>
    <col min="8" max="8" width="11.421875" style="59" bestFit="1" customWidth="1"/>
    <col min="9" max="9" width="25.421875" style="59" bestFit="1" customWidth="1"/>
    <col min="10" max="10" width="10.00390625" style="59" customWidth="1"/>
    <col min="11" max="11" width="8.8515625" style="69" customWidth="1"/>
    <col min="12" max="12" width="17.7109375" style="87" customWidth="1"/>
    <col min="13" max="13" width="16.7109375" style="69" bestFit="1" customWidth="1"/>
    <col min="14" max="14" width="16.28125" style="69" bestFit="1" customWidth="1"/>
    <col min="15" max="16384" width="8.8515625" style="59" customWidth="1"/>
  </cols>
  <sheetData>
    <row r="1" spans="2:14" ht="18.75">
      <c r="B1" s="42"/>
      <c r="C1" s="43"/>
      <c r="D1" s="43"/>
      <c r="E1" s="44"/>
      <c r="F1" s="3"/>
      <c r="G1" s="5"/>
      <c r="H1" s="5"/>
      <c r="I1" s="1"/>
      <c r="J1" s="3"/>
      <c r="K1" s="2"/>
      <c r="L1" s="12"/>
      <c r="M1" s="13"/>
      <c r="N1" s="13"/>
    </row>
    <row r="2" spans="2:14" ht="18.75">
      <c r="B2" s="99" t="s">
        <v>26</v>
      </c>
      <c r="C2" s="103"/>
      <c r="D2" s="103"/>
      <c r="E2" s="103"/>
      <c r="F2" s="3"/>
      <c r="G2" s="5"/>
      <c r="H2" s="5"/>
      <c r="I2" s="1"/>
      <c r="J2" s="3"/>
      <c r="K2" s="2"/>
      <c r="L2" s="12"/>
      <c r="M2" s="13"/>
      <c r="N2" s="13"/>
    </row>
    <row r="3" spans="2:14" ht="15">
      <c r="B3" s="31"/>
      <c r="C3" s="1"/>
      <c r="D3" s="1"/>
      <c r="E3" s="3"/>
      <c r="F3" s="3"/>
      <c r="G3" s="5"/>
      <c r="H3" s="5"/>
      <c r="I3" s="1"/>
      <c r="J3" s="3"/>
      <c r="K3" s="2"/>
      <c r="L3" s="12"/>
      <c r="M3" s="13"/>
      <c r="N3" s="13"/>
    </row>
    <row r="4" spans="2:14" ht="21">
      <c r="B4" s="96" t="s">
        <v>50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39">
      <c r="A5" s="123" t="s">
        <v>66</v>
      </c>
      <c r="B5" s="61" t="s">
        <v>13</v>
      </c>
      <c r="C5" s="61" t="s">
        <v>14</v>
      </c>
      <c r="D5" s="19" t="s">
        <v>21</v>
      </c>
      <c r="E5" s="19" t="s">
        <v>20</v>
      </c>
      <c r="F5" s="19" t="s">
        <v>15</v>
      </c>
      <c r="G5" s="23" t="s">
        <v>9</v>
      </c>
      <c r="H5" s="23" t="s">
        <v>16</v>
      </c>
      <c r="I5" s="19" t="s">
        <v>10</v>
      </c>
      <c r="J5" s="35" t="s">
        <v>24</v>
      </c>
      <c r="K5" s="36" t="s">
        <v>11</v>
      </c>
      <c r="L5" s="23" t="s">
        <v>12</v>
      </c>
      <c r="M5" s="22" t="s">
        <v>62</v>
      </c>
      <c r="N5" s="22" t="s">
        <v>63</v>
      </c>
    </row>
    <row r="6" spans="1:14" ht="15">
      <c r="A6" s="122">
        <v>1</v>
      </c>
      <c r="B6" s="83" t="s">
        <v>7</v>
      </c>
      <c r="C6" s="62" t="s">
        <v>6</v>
      </c>
      <c r="D6" s="8">
        <v>1</v>
      </c>
      <c r="E6" s="83">
        <v>90</v>
      </c>
      <c r="F6" s="9">
        <v>17</v>
      </c>
      <c r="G6" s="10" t="s">
        <v>17</v>
      </c>
      <c r="H6" s="10" t="s">
        <v>1</v>
      </c>
      <c r="I6" s="8" t="s">
        <v>35</v>
      </c>
      <c r="J6" s="51">
        <v>1776</v>
      </c>
      <c r="K6" s="47"/>
      <c r="L6" s="24"/>
      <c r="M6" s="63">
        <f>J6*K6</f>
        <v>0</v>
      </c>
      <c r="N6" s="63"/>
    </row>
    <row r="7" spans="1:14" ht="15">
      <c r="A7" s="122">
        <f>A6+1</f>
        <v>2</v>
      </c>
      <c r="B7" s="83" t="s">
        <v>2</v>
      </c>
      <c r="C7" s="62" t="s">
        <v>1</v>
      </c>
      <c r="D7" s="8">
        <v>1</v>
      </c>
      <c r="E7" s="83">
        <v>70</v>
      </c>
      <c r="F7" s="9">
        <v>24</v>
      </c>
      <c r="G7" s="10" t="s">
        <v>18</v>
      </c>
      <c r="H7" s="10" t="s">
        <v>6</v>
      </c>
      <c r="I7" s="8" t="s">
        <v>33</v>
      </c>
      <c r="J7" s="51">
        <v>768</v>
      </c>
      <c r="K7" s="47"/>
      <c r="L7" s="24"/>
      <c r="M7" s="63">
        <f aca="true" t="shared" si="0" ref="M7:M18">J7*K7</f>
        <v>0</v>
      </c>
      <c r="N7" s="63"/>
    </row>
    <row r="8" spans="1:14" ht="15">
      <c r="A8" s="122">
        <f aca="true" t="shared" si="1" ref="A8:A18">A7+1</f>
        <v>3</v>
      </c>
      <c r="B8" s="83" t="s">
        <v>7</v>
      </c>
      <c r="C8" s="62" t="s">
        <v>6</v>
      </c>
      <c r="D8" s="8">
        <v>1</v>
      </c>
      <c r="E8" s="83">
        <v>70</v>
      </c>
      <c r="F8" s="9">
        <v>13</v>
      </c>
      <c r="G8" s="10" t="s">
        <v>17</v>
      </c>
      <c r="H8" s="10" t="s">
        <v>1</v>
      </c>
      <c r="I8" s="8" t="s">
        <v>35</v>
      </c>
      <c r="J8" s="51">
        <v>576</v>
      </c>
      <c r="K8" s="47"/>
      <c r="L8" s="24"/>
      <c r="M8" s="63">
        <f t="shared" si="0"/>
        <v>0</v>
      </c>
      <c r="N8" s="63"/>
    </row>
    <row r="9" spans="1:14" ht="15">
      <c r="A9" s="122">
        <f t="shared" si="1"/>
        <v>4</v>
      </c>
      <c r="B9" s="83" t="s">
        <v>5</v>
      </c>
      <c r="C9" s="62" t="s">
        <v>52</v>
      </c>
      <c r="D9" s="8">
        <v>1</v>
      </c>
      <c r="E9" s="83">
        <v>60</v>
      </c>
      <c r="F9" s="9">
        <v>13</v>
      </c>
      <c r="G9" s="10" t="s">
        <v>17</v>
      </c>
      <c r="H9" s="10" t="s">
        <v>1</v>
      </c>
      <c r="I9" s="8" t="s">
        <v>35</v>
      </c>
      <c r="J9" s="51">
        <v>576</v>
      </c>
      <c r="K9" s="47"/>
      <c r="L9" s="24"/>
      <c r="M9" s="63">
        <f t="shared" si="0"/>
        <v>0</v>
      </c>
      <c r="N9" s="63"/>
    </row>
    <row r="10" spans="1:14" ht="15">
      <c r="A10" s="122">
        <f t="shared" si="1"/>
        <v>5</v>
      </c>
      <c r="B10" s="83" t="s">
        <v>5</v>
      </c>
      <c r="C10" s="62" t="s">
        <v>52</v>
      </c>
      <c r="D10" s="8">
        <v>1</v>
      </c>
      <c r="E10" s="83">
        <v>90</v>
      </c>
      <c r="F10" s="9">
        <v>17</v>
      </c>
      <c r="G10" s="10" t="s">
        <v>17</v>
      </c>
      <c r="H10" s="10" t="s">
        <v>1</v>
      </c>
      <c r="I10" s="8" t="s">
        <v>35</v>
      </c>
      <c r="J10" s="51">
        <v>576</v>
      </c>
      <c r="K10" s="47"/>
      <c r="L10" s="24"/>
      <c r="M10" s="63">
        <f t="shared" si="0"/>
        <v>0</v>
      </c>
      <c r="N10" s="63"/>
    </row>
    <row r="11" spans="1:14" ht="15">
      <c r="A11" s="122">
        <f t="shared" si="1"/>
        <v>6</v>
      </c>
      <c r="B11" s="83" t="s">
        <v>0</v>
      </c>
      <c r="C11" s="62" t="s">
        <v>55</v>
      </c>
      <c r="D11" s="8">
        <v>1</v>
      </c>
      <c r="E11" s="83">
        <v>60</v>
      </c>
      <c r="F11" s="9">
        <v>10</v>
      </c>
      <c r="G11" s="10" t="s">
        <v>18</v>
      </c>
      <c r="H11" s="10" t="s">
        <v>1</v>
      </c>
      <c r="I11" s="8" t="s">
        <v>38</v>
      </c>
      <c r="J11" s="51">
        <v>528</v>
      </c>
      <c r="K11" s="47"/>
      <c r="L11" s="24"/>
      <c r="M11" s="63">
        <f t="shared" si="0"/>
        <v>0</v>
      </c>
      <c r="N11" s="63"/>
    </row>
    <row r="12" spans="1:14" ht="15">
      <c r="A12" s="122">
        <f t="shared" si="1"/>
        <v>7</v>
      </c>
      <c r="B12" s="83" t="s">
        <v>4</v>
      </c>
      <c r="C12" s="62" t="s">
        <v>3</v>
      </c>
      <c r="D12" s="8">
        <v>1</v>
      </c>
      <c r="E12" s="83">
        <v>90</v>
      </c>
      <c r="F12" s="9">
        <v>30</v>
      </c>
      <c r="G12" s="10" t="s">
        <v>17</v>
      </c>
      <c r="H12" s="10" t="s">
        <v>1</v>
      </c>
      <c r="I12" s="8" t="s">
        <v>35</v>
      </c>
      <c r="J12" s="51">
        <v>480</v>
      </c>
      <c r="K12" s="47"/>
      <c r="L12" s="24"/>
      <c r="M12" s="63">
        <f t="shared" si="0"/>
        <v>0</v>
      </c>
      <c r="N12" s="63"/>
    </row>
    <row r="13" spans="1:14" ht="15">
      <c r="A13" s="122">
        <f t="shared" si="1"/>
        <v>8</v>
      </c>
      <c r="B13" s="84" t="s">
        <v>0</v>
      </c>
      <c r="C13" s="85" t="s">
        <v>55</v>
      </c>
      <c r="D13" s="56">
        <v>1</v>
      </c>
      <c r="E13" s="57">
        <v>45</v>
      </c>
      <c r="F13" s="9">
        <v>12</v>
      </c>
      <c r="G13" s="10" t="s">
        <v>18</v>
      </c>
      <c r="H13" s="10" t="s">
        <v>6</v>
      </c>
      <c r="I13" s="8" t="s">
        <v>49</v>
      </c>
      <c r="J13" s="51">
        <v>384</v>
      </c>
      <c r="K13" s="47"/>
      <c r="L13" s="24"/>
      <c r="M13" s="63">
        <f t="shared" si="0"/>
        <v>0</v>
      </c>
      <c r="N13" s="63"/>
    </row>
    <row r="14" spans="1:14" ht="15">
      <c r="A14" s="122">
        <f t="shared" si="1"/>
        <v>9</v>
      </c>
      <c r="B14" s="83" t="s">
        <v>4</v>
      </c>
      <c r="C14" s="62" t="s">
        <v>3</v>
      </c>
      <c r="D14" s="8">
        <v>1</v>
      </c>
      <c r="E14" s="83">
        <v>70</v>
      </c>
      <c r="F14" s="9">
        <v>60</v>
      </c>
      <c r="G14" s="10" t="s">
        <v>22</v>
      </c>
      <c r="H14" s="10" t="s">
        <v>6</v>
      </c>
      <c r="I14" s="8" t="s">
        <v>33</v>
      </c>
      <c r="J14" s="51">
        <v>384</v>
      </c>
      <c r="K14" s="47"/>
      <c r="L14" s="24"/>
      <c r="M14" s="63">
        <f t="shared" si="0"/>
        <v>0</v>
      </c>
      <c r="N14" s="63"/>
    </row>
    <row r="15" spans="1:14" ht="15">
      <c r="A15" s="122">
        <f t="shared" si="1"/>
        <v>10</v>
      </c>
      <c r="B15" s="83" t="s">
        <v>4</v>
      </c>
      <c r="C15" s="62" t="s">
        <v>3</v>
      </c>
      <c r="D15" s="8">
        <v>1</v>
      </c>
      <c r="E15" s="9">
        <v>90</v>
      </c>
      <c r="F15" s="9">
        <v>25</v>
      </c>
      <c r="G15" s="10" t="s">
        <v>17</v>
      </c>
      <c r="H15" s="10" t="s">
        <v>1</v>
      </c>
      <c r="I15" s="8" t="s">
        <v>35</v>
      </c>
      <c r="J15" s="51">
        <v>384</v>
      </c>
      <c r="K15" s="47"/>
      <c r="L15" s="24"/>
      <c r="M15" s="63">
        <f t="shared" si="0"/>
        <v>0</v>
      </c>
      <c r="N15" s="63"/>
    </row>
    <row r="16" spans="1:14" ht="15">
      <c r="A16" s="122">
        <f t="shared" si="1"/>
        <v>11</v>
      </c>
      <c r="B16" s="83" t="s">
        <v>5</v>
      </c>
      <c r="C16" s="62" t="s">
        <v>52</v>
      </c>
      <c r="D16" s="8">
        <v>1</v>
      </c>
      <c r="E16" s="9">
        <v>90</v>
      </c>
      <c r="F16" s="9">
        <v>25</v>
      </c>
      <c r="G16" s="10" t="s">
        <v>17</v>
      </c>
      <c r="H16" s="10" t="s">
        <v>1</v>
      </c>
      <c r="I16" s="8" t="s">
        <v>33</v>
      </c>
      <c r="J16" s="51">
        <v>384</v>
      </c>
      <c r="K16" s="47"/>
      <c r="L16" s="24"/>
      <c r="M16" s="63">
        <f t="shared" si="0"/>
        <v>0</v>
      </c>
      <c r="N16" s="63"/>
    </row>
    <row r="17" spans="1:14" ht="15">
      <c r="A17" s="122">
        <f t="shared" si="1"/>
        <v>12</v>
      </c>
      <c r="B17" s="83" t="s">
        <v>4</v>
      </c>
      <c r="C17" s="62" t="s">
        <v>3</v>
      </c>
      <c r="D17" s="8">
        <v>1</v>
      </c>
      <c r="E17" s="83">
        <v>70</v>
      </c>
      <c r="F17" s="9">
        <v>25</v>
      </c>
      <c r="G17" s="10" t="s">
        <v>17</v>
      </c>
      <c r="H17" s="10" t="s">
        <v>6</v>
      </c>
      <c r="I17" s="8" t="s">
        <v>33</v>
      </c>
      <c r="J17" s="51">
        <v>336</v>
      </c>
      <c r="K17" s="47"/>
      <c r="L17" s="24"/>
      <c r="M17" s="63">
        <f t="shared" si="0"/>
        <v>0</v>
      </c>
      <c r="N17" s="63"/>
    </row>
    <row r="18" spans="1:14" ht="15.75" thickBot="1">
      <c r="A18" s="122">
        <f t="shared" si="1"/>
        <v>13</v>
      </c>
      <c r="B18" s="86" t="s">
        <v>7</v>
      </c>
      <c r="C18" s="62" t="s">
        <v>6</v>
      </c>
      <c r="D18" s="8">
        <v>1</v>
      </c>
      <c r="E18" s="9">
        <v>45</v>
      </c>
      <c r="F18" s="9">
        <v>15</v>
      </c>
      <c r="G18" s="10" t="s">
        <v>18</v>
      </c>
      <c r="H18" s="10" t="s">
        <v>6</v>
      </c>
      <c r="I18" s="8" t="s">
        <v>33</v>
      </c>
      <c r="J18" s="51">
        <v>336</v>
      </c>
      <c r="K18" s="47"/>
      <c r="L18" s="24"/>
      <c r="M18" s="63">
        <f t="shared" si="0"/>
        <v>0</v>
      </c>
      <c r="N18" s="63"/>
    </row>
    <row r="19" spans="2:14" ht="15.75" thickBot="1">
      <c r="B19" s="101" t="s">
        <v>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67">
        <f>SUM(M6:M18)</f>
        <v>0</v>
      </c>
      <c r="N19" s="67">
        <f>N6+N7+N8+N9+N10+N11+N12+N13+N14+N15+N16+N17+N18</f>
        <v>0</v>
      </c>
    </row>
    <row r="20" spans="13:14" ht="15">
      <c r="M20" s="75"/>
      <c r="N20" s="75"/>
    </row>
    <row r="21" spans="2:3" ht="15">
      <c r="B21" s="37"/>
      <c r="C21" s="88"/>
    </row>
    <row r="22" spans="2:7" ht="15">
      <c r="B22" s="89"/>
      <c r="C22" s="88"/>
      <c r="D22" s="118"/>
      <c r="E22" s="118"/>
      <c r="F22" s="119"/>
      <c r="G22" s="119"/>
    </row>
    <row r="23" spans="6:7" ht="15">
      <c r="F23" s="90"/>
      <c r="G23" s="90"/>
    </row>
    <row r="37" spans="4:5" ht="15">
      <c r="D37" s="118"/>
      <c r="E37" s="118"/>
    </row>
    <row r="38" spans="4:5" ht="15">
      <c r="D38" s="118"/>
      <c r="E38" s="118"/>
    </row>
  </sheetData>
  <mergeCells count="7">
    <mergeCell ref="B2:E2"/>
    <mergeCell ref="B19:L19"/>
    <mergeCell ref="D37:E37"/>
    <mergeCell ref="D38:E38"/>
    <mergeCell ref="B4:N4"/>
    <mergeCell ref="D22:E22"/>
    <mergeCell ref="F22:G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Tomáš Motal</cp:lastModifiedBy>
  <cp:lastPrinted>2017-11-23T13:34:52Z</cp:lastPrinted>
  <dcterms:created xsi:type="dcterms:W3CDTF">2016-02-10T10:47:26Z</dcterms:created>
  <dcterms:modified xsi:type="dcterms:W3CDTF">2018-02-22T08:53:21Z</dcterms:modified>
  <cp:category/>
  <cp:version/>
  <cp:contentType/>
  <cp:contentStatus/>
</cp:coreProperties>
</file>