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rkaninovaJ\Desktop\VZ Hematologie\"/>
    </mc:Choice>
  </mc:AlternateContent>
  <xr:revisionPtr revIDLastSave="0" documentId="13_ncr:1_{C81864D3-CB21-402C-921F-B1B6F8F27622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Obsah" sheetId="1" r:id="rId1"/>
    <sheet name="Nákup" sheetId="5" r:id="rId2"/>
    <sheet name="Pronájem" sheetId="7" r:id="rId3"/>
    <sheet name="Výpůjčka" sheetId="8" r:id="rId4"/>
    <sheet name="Full servis" sheetId="6" r:id="rId5"/>
    <sheet name="SLA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7" l="1"/>
  <c r="I69" i="8"/>
  <c r="H69" i="8"/>
  <c r="I67" i="8"/>
  <c r="H67" i="8"/>
  <c r="I66" i="8"/>
  <c r="H66" i="8"/>
  <c r="I65" i="8"/>
  <c r="H65" i="8"/>
  <c r="I64" i="8"/>
  <c r="H64" i="8"/>
  <c r="I63" i="8"/>
  <c r="H63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70" i="7"/>
  <c r="H70" i="7"/>
  <c r="I68" i="7"/>
  <c r="H68" i="7"/>
  <c r="I67" i="7"/>
  <c r="H67" i="7"/>
  <c r="I66" i="7"/>
  <c r="H66" i="7"/>
  <c r="I65" i="7"/>
  <c r="H65" i="7"/>
  <c r="I64" i="7"/>
  <c r="H64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83" i="5"/>
  <c r="H83" i="5"/>
  <c r="I73" i="5"/>
  <c r="H73" i="5"/>
  <c r="I78" i="5"/>
  <c r="H78" i="5"/>
  <c r="I68" i="5"/>
  <c r="H68" i="5"/>
  <c r="I63" i="5"/>
  <c r="H63" i="5"/>
  <c r="H70" i="8" l="1"/>
  <c r="I70" i="8"/>
  <c r="H71" i="7"/>
  <c r="I71" i="7"/>
  <c r="E5" i="8"/>
  <c r="E6" i="8" s="1"/>
  <c r="C5" i="8"/>
  <c r="C6" i="8" s="1"/>
  <c r="E6" i="7" l="1"/>
  <c r="E7" i="7" s="1"/>
  <c r="C6" i="7"/>
  <c r="C7" i="7" s="1"/>
  <c r="I89" i="5"/>
  <c r="H89" i="5"/>
  <c r="I87" i="5"/>
  <c r="H87" i="5"/>
  <c r="I86" i="5"/>
  <c r="H86" i="5"/>
  <c r="I85" i="5"/>
  <c r="H85" i="5"/>
  <c r="I84" i="5"/>
  <c r="H84" i="5"/>
  <c r="I81" i="5"/>
  <c r="H81" i="5"/>
  <c r="I80" i="5"/>
  <c r="H80" i="5"/>
  <c r="I79" i="5"/>
  <c r="H79" i="5"/>
  <c r="I77" i="5"/>
  <c r="H77" i="5"/>
  <c r="I76" i="5"/>
  <c r="H76" i="5"/>
  <c r="I75" i="5"/>
  <c r="H75" i="5"/>
  <c r="I74" i="5"/>
  <c r="H74" i="5"/>
  <c r="I72" i="5"/>
  <c r="H72" i="5"/>
  <c r="I71" i="5"/>
  <c r="H71" i="5"/>
  <c r="I70" i="5"/>
  <c r="H70" i="5"/>
  <c r="I69" i="5"/>
  <c r="H69" i="5"/>
  <c r="I67" i="5"/>
  <c r="H67" i="5"/>
  <c r="I66" i="5"/>
  <c r="H66" i="5"/>
  <c r="I65" i="5"/>
  <c r="H65" i="5"/>
  <c r="I64" i="5"/>
  <c r="H64" i="5"/>
  <c r="I62" i="5"/>
  <c r="H62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H90" i="5" l="1"/>
  <c r="G22" i="5" s="1"/>
  <c r="I90" i="5"/>
  <c r="I22" i="5" s="1"/>
</calcChain>
</file>

<file path=xl/sharedStrings.xml><?xml version="1.0" encoding="utf-8"?>
<sst xmlns="http://schemas.openxmlformats.org/spreadsheetml/2006/main" count="692" uniqueCount="173">
  <si>
    <t>Varianty zahnují:</t>
  </si>
  <si>
    <t>Pronájem průběžné platby nájemného za analyzátory, pomocné technologie (UPS, úpravna vody pro UL, HW a SW pro IT strukturu a midleware) dle zadání v TS s  měsíční platbou v horizontu 10 let + RD na odběr vázaného SZM + fullservis v rámci nájemného</t>
  </si>
  <si>
    <t>Bezplatná výpůjčka (reagenční leasing) - RD na odběr vázaného SZM + bezplatný fullservis (zahrnuto v cenách reagencií stejně jako amortizace cen vybavení)</t>
  </si>
  <si>
    <t>Nákup analyzátorů a pomocných technologií (UPS, úpravna vody pro UL, HW a SW pro IT strukturu a midleware) dle zadání v TS s platbou ihned po dodání a instalaci + RD na odběr vázaného SZM + fullservis na životnost analyzátorů (10 let) + aplikační podpora na dobu 10 let - vzdálená správa apod.</t>
  </si>
  <si>
    <t xml:space="preserve">Všechny varianty musí plně splňovat přiloženou technickou specifikaci a plnit záměr zadavatele v plném rozsahu s řádným vyčíslením cen. </t>
  </si>
  <si>
    <t>Žlutě označená pole doplní dodavatel.</t>
  </si>
  <si>
    <t>Nabídková cena celkem</t>
  </si>
  <si>
    <t>včetně DPH</t>
  </si>
  <si>
    <t>částka DPH</t>
  </si>
  <si>
    <t>bez DPH</t>
  </si>
  <si>
    <t>Celková nabídková cena v Kč</t>
  </si>
  <si>
    <t>Specifikace zakázky</t>
  </si>
  <si>
    <t>Název</t>
  </si>
  <si>
    <t>Rozklad nabídkové ceny - varianta nákup</t>
  </si>
  <si>
    <t>Hematologické analyzátory krevních obrazů a koagulační analyzátor včetně dodávek reagencií, zajištění servisní podpory a middleware pro KZ a.s.</t>
  </si>
  <si>
    <t>SZM celkem (zahrnuje veškerý vázaný spotřební materiál na 120 měsíců)</t>
  </si>
  <si>
    <t>Analyzátor krevních obrazů typ I</t>
  </si>
  <si>
    <t>Analyzátor krevních obrazů typ II</t>
  </si>
  <si>
    <t>Analyzátor krevních obrazů typ III</t>
  </si>
  <si>
    <t xml:space="preserve">Nátěrový a barvicí systém typ I
</t>
  </si>
  <si>
    <t xml:space="preserve">Nátěrový a barvicí systém typ II
</t>
  </si>
  <si>
    <t>Digitální morfologie typ I</t>
  </si>
  <si>
    <t>Digitální morfologie typ II</t>
  </si>
  <si>
    <t xml:space="preserve">PC stanice s přístupem do middleware pro hodnocení nátěrů z digitální morfologie </t>
  </si>
  <si>
    <t>Ceny na 1 ks</t>
  </si>
  <si>
    <t>počet ks dle TS</t>
  </si>
  <si>
    <t>Modul pro třídění a archivaci vzorků</t>
  </si>
  <si>
    <t>Modul pro uchovávání interní kontroly kvality</t>
  </si>
  <si>
    <t>Koagulační analyzátor</t>
  </si>
  <si>
    <t>Modul pro hromadné nasypání uzavřených zkumavek do linky</t>
  </si>
  <si>
    <t>Centrifugační modul v lince</t>
  </si>
  <si>
    <t>PC stanice s middleware</t>
  </si>
  <si>
    <t>UPS</t>
  </si>
  <si>
    <t>Úpravna vody pro OKH v MNUL</t>
  </si>
  <si>
    <t>viz níže</t>
  </si>
  <si>
    <t>o.z.</t>
  </si>
  <si>
    <t>metoda</t>
  </si>
  <si>
    <t>popis</t>
  </si>
  <si>
    <t>Předpokládaný počet vyšetření celkem za 10 let</t>
  </si>
  <si>
    <t>cena za 1 vyšetření v Kč bez DPH</t>
  </si>
  <si>
    <t>sazba DPH</t>
  </si>
  <si>
    <t>cena za 1 vyšetření v Kč vč. DPH</t>
  </si>
  <si>
    <t>cena celkem za 10 let bez DPH</t>
  </si>
  <si>
    <t>cena celkem za 10 let vč. DPH</t>
  </si>
  <si>
    <t>UL</t>
  </si>
  <si>
    <t>KO</t>
  </si>
  <si>
    <t>KREVNÍ OBRAZ</t>
  </si>
  <si>
    <t>KO+DIF</t>
  </si>
  <si>
    <t>KREVNÍ OBRAZ S PĚTI POPULAČNÍM DIFERENCIÁLNÍM POČTEM LEUKOCYTŮ</t>
  </si>
  <si>
    <t>DIF mikro</t>
  </si>
  <si>
    <t>DIF mikroskop</t>
  </si>
  <si>
    <t>RETIS</t>
  </si>
  <si>
    <t>STANOVENÍ POČTU RETIKULOCYTŮ NA AUTOMATICKÉM ANALYZÁTORU</t>
  </si>
  <si>
    <t>IPF</t>
  </si>
  <si>
    <t>Nezralé trombocyty</t>
  </si>
  <si>
    <t>PT</t>
  </si>
  <si>
    <t>Protrombinový test</t>
  </si>
  <si>
    <t>APTT</t>
  </si>
  <si>
    <t>AKTIVOVANÝ PARTIALNÍ TROMBOPLASTINOVÝ TEST</t>
  </si>
  <si>
    <t>TC</t>
  </si>
  <si>
    <t>Trombinový test</t>
  </si>
  <si>
    <t>Anti-Xa</t>
  </si>
  <si>
    <t>Dabigatran</t>
  </si>
  <si>
    <t>Apixaban</t>
  </si>
  <si>
    <t>Rivaroxaban</t>
  </si>
  <si>
    <t>VWF ag</t>
  </si>
  <si>
    <t>FII</t>
  </si>
  <si>
    <t>FV</t>
  </si>
  <si>
    <t>FVII</t>
  </si>
  <si>
    <t>FX</t>
  </si>
  <si>
    <t>FVIII</t>
  </si>
  <si>
    <t>FIX</t>
  </si>
  <si>
    <t>FXI</t>
  </si>
  <si>
    <t>FXII</t>
  </si>
  <si>
    <t>FXIII</t>
  </si>
  <si>
    <t>Protein C</t>
  </si>
  <si>
    <t>Protein S</t>
  </si>
  <si>
    <t>APC rezistence</t>
  </si>
  <si>
    <t>LA</t>
  </si>
  <si>
    <t>Lupus antikoagulans</t>
  </si>
  <si>
    <t>FBG</t>
  </si>
  <si>
    <t>FIBRINOGEN (SÉRIE)</t>
  </si>
  <si>
    <t>DD</t>
  </si>
  <si>
    <t>FIBRIN DEGRADAČNÍ PRODUKTY KVANTITATIVNĚ</t>
  </si>
  <si>
    <t>AT</t>
  </si>
  <si>
    <t>ANTITROMBIN III, CHROMOGENNÍ METODOU (SÉRIE)</t>
  </si>
  <si>
    <t>TP</t>
  </si>
  <si>
    <t>LT</t>
  </si>
  <si>
    <t>MO</t>
  </si>
  <si>
    <t>DC</t>
  </si>
  <si>
    <t>CV</t>
  </si>
  <si>
    <t>Dárci</t>
  </si>
  <si>
    <t>RB</t>
  </si>
  <si>
    <t>x</t>
  </si>
  <si>
    <t>na veškeré vybavení z TS</t>
  </si>
  <si>
    <t>ke každému analyzátoru dle TS</t>
  </si>
  <si>
    <t>Záruka 24 měsíců</t>
  </si>
  <si>
    <t>Pozáruční servis</t>
  </si>
  <si>
    <t>2.      Prodávající se zavazuje v rámci pozáručního servisu provádět opravy poruch a závad zboží (dle § 44 a násl. zákona o zdravotnických prostředcích), tj. uvedení zboží do stavu plné využitelnosti jeho technických parametrů, provádět dodávky všech náhradních dílů a provádět standardní vylepšení zboží dle pokynů výrobce.</t>
  </si>
  <si>
    <t xml:space="preserve">3.      Pozáruční servis se nevztahuje na vady zboží vzniklé poškozením zboží způsobeným třetími osobami nebo kupujícím při užívání zboží v rozporu s návodem k použití a údržbě zboží, ledaže k takovému poškození došlo v důsledku jiné vady zboží. </t>
  </si>
  <si>
    <t>4.      Pozáruční servis se vztahuje i na příslušenství, které je nutné k plnému a bezpečnému využití dodaného zboží po celou pozáruční dobu. Stejně tak poskytne prodávající spotřební materiál potřebný pro jím prováděný pozáruční servis a bezpečnostně technické kontroly, revize, předepsané kontroly a prohlídky, kalibrace a validace dle tohoto článku. Pro vyloučení pochybností smluvní strany uvádějí, že cena za pozáruční servis zahrnuje i cenu (včetně výměny) za tento materiál v potřebném množství a kvalitě po celou pozáruční dobu, přičemž prodávající není oprávněn požadovat uhrazení a kupující neuhradí prodávajícímu jakoukoli dodatečnou úhradu anebo dodatečné náklady prodávajícího v souvislosti s dodáním a výměnou opotřebovaných dílů zboží.</t>
  </si>
  <si>
    <t xml:space="preserve">5.      Pro případ uplatnění požadavku, na který se vztahuje pozáruční servis, se prodávající zavazuje, že doba nástupu servisního technika na opravu bude maximálně 6 hodin metodou vzdáleného přístupu, fyzickou návštěvou servisního technika do 24 hodin od telefonického nahlášení závady prodávajícímu. </t>
  </si>
  <si>
    <t xml:space="preserve">6.      Lhůta pro odstranění vad nebude delší než 2 pracovní dny. Lhůta pro odstranění vad začíná plynout ode dne telefonického nahlášení vad prodávajícímu s následným emailovým potvrzením na výše uvedené kontaktní údaje prodávajícího. </t>
  </si>
  <si>
    <t>7.      V případě, že charakter, závažnost a rozsah vady neumožní lhůtu pro odstranění vady prodávajícímu splnit, může být prodávajícímu kupujícím písemně poskytnuta delší lhůta pro odstranění vady bez toho, aby se prodávající dostal v průběhu poskytnuté delší lhůty na odstranění vady do prodlení s jejím odstraněním. O hledisku, zda charakter, závažnost a rozsah vady vyžaduje poskytnutí delší lhůty pro odstranění vady, stejně tak jako o její délce, rozhoduje kupující.</t>
  </si>
  <si>
    <t>8.      Smluvní strany se dohodly, že pozáruční doba se automaticky prodlužuje o dobu, která uplyne mezi nahlášením a odstraněním závady.</t>
  </si>
  <si>
    <t xml:space="preserve">9.      Prodávající se dále zavazuje provádět v rámci pozáručního servisu: </t>
  </si>
  <si>
    <t>10.   Prodávající se zavazuje v rámci pozáručního servisu určit a sledovat termíny bezpečnostně technických kontrol dle zákona č. 268/2014 Sb., dle pokynů výrobce. Protokoly o výše uvedených prohlídkách předává prodávající neprodleně pracovníkovi odboru obslužných klinických činností kupujícího.</t>
  </si>
  <si>
    <r>
      <t xml:space="preserve">1.      Prodávající se dále zavazuje poskytovat kupujícímu pozáruční servis zboží na dobu </t>
    </r>
    <r>
      <rPr>
        <b/>
        <sz val="10"/>
        <color theme="1"/>
        <rFont val="Arial"/>
        <family val="2"/>
        <charset val="238"/>
      </rPr>
      <t>96</t>
    </r>
    <r>
      <rPr>
        <i/>
        <sz val="10"/>
        <color theme="1"/>
        <rFont val="Arial"/>
        <family val="2"/>
        <charset val="238"/>
      </rPr>
      <t xml:space="preserve"> (slovy: devadesát šest) </t>
    </r>
    <r>
      <rPr>
        <sz val="10"/>
        <color theme="1"/>
        <rFont val="Arial"/>
        <family val="2"/>
        <charset val="238"/>
      </rPr>
      <t>měsíců, která začíná běžet ode dne následujícího po uplynutí záruční doby.</t>
    </r>
  </si>
  <si>
    <t xml:space="preserve">výrobcem předepsané kontroly a prohlídky, </t>
  </si>
  <si>
    <t>kalibrace, validace a metrologické ověření v souladu se zákonem č. 505/1990 Sb., o metrologii, ve znění pozdějších předpisů,</t>
  </si>
  <si>
    <t xml:space="preserve">bezpečnostně technické kontroly dle § 45 zákona o zdravotnických prostředcích, </t>
  </si>
  <si>
    <t>revize dle § 47 zákona o zdravotnických prostředcích,</t>
  </si>
  <si>
    <t>poskytnutí spotřebního materiálu a komponent nutného k provádění výše uvedených kontrol a prohlídek.</t>
  </si>
  <si>
    <t>aplikační podpora, vzdálená správa, správa midleware</t>
  </si>
  <si>
    <t xml:space="preserve">11.   Úplata za poskytování pozáručního servisu bude kupujícím hrazena průběžně v ročních platbách na základě daňového dokladu (faktury) vystaveného vždy k prvnímu dni následujícího roku. Výše roční platby bude vždy zahrnovat úplatu za činnosti pozáručního servisu poskytnuté v předcházejícím kalendářním období. Přílohou daňového dokladu (faktury) bude protokol (příp. protokoly) o provedení pozáručního servisu podepsaný oběma smluvními stranami. Úplata za pozáruční servis zahrnuje veškeré náklady prodávajícího související s poskytováním pozáručního servisu, včetně zejména nákladů na dopravu, času stráveného na cestě do místa plnění a vystavení všech nezbytných protokolů a záznamů. </t>
  </si>
  <si>
    <t>Pozáruční full servis* na dobu 96 měsíců</t>
  </si>
  <si>
    <t>* Pozáruční full servis popsán na dalším listě</t>
  </si>
  <si>
    <t>3 nebo 4</t>
  </si>
  <si>
    <t>bude stanovováno ručně</t>
  </si>
  <si>
    <t>Žlutě označená pole doplní účastník.</t>
  </si>
  <si>
    <t>Pronájem veškerého vybavení dle TS pro KZ a.s. na 10 let (součástí je full servis po celou dobu pronájmu)</t>
  </si>
  <si>
    <t>Rozklad nabídkové ceny - varianta pronájem</t>
  </si>
  <si>
    <t>Rozklad nabídkové ceny - varianta výpůjčka</t>
  </si>
  <si>
    <t>systém</t>
  </si>
  <si>
    <t>Middleware vč. potřebného IT vybavení dle TS</t>
  </si>
  <si>
    <t>Kategorie</t>
  </si>
  <si>
    <t>Typ_problemu</t>
  </si>
  <si>
    <t>Definice_zavaznosti</t>
  </si>
  <si>
    <t>Zahajeni_reseni</t>
  </si>
  <si>
    <t>Termin_vyreseni</t>
  </si>
  <si>
    <t>Zpusob_reseni</t>
  </si>
  <si>
    <t>A</t>
  </si>
  <si>
    <t>Havárie</t>
  </si>
  <si>
    <t>Provoz systému je zcela zastaven. Důležitá funkce je narušena - hrozí škoda.</t>
  </si>
  <si>
    <t>4 hodiny</t>
  </si>
  <si>
    <t>12 hodin od nahlášení</t>
  </si>
  <si>
    <t>a, b</t>
  </si>
  <si>
    <t>B</t>
  </si>
  <si>
    <t>Významná závada</t>
  </si>
  <si>
    <t>Provoz je omezen, ale lze pokračovat náhradním řešením.</t>
  </si>
  <si>
    <t>1 den</t>
  </si>
  <si>
    <t>48 hodin od nahlášení</t>
  </si>
  <si>
    <t>C</t>
  </si>
  <si>
    <t>Závada</t>
  </si>
  <si>
    <t>Provoz je ovlivněn, ale může pokračovat jiným způsobem. Náhradní data jsou validní.</t>
  </si>
  <si>
    <t>5 dnů</t>
  </si>
  <si>
    <t>30 dnů (při řešení c až 90 dnů)</t>
  </si>
  <si>
    <t>a, b, c</t>
  </si>
  <si>
    <t>D</t>
  </si>
  <si>
    <t>Vývoj</t>
  </si>
  <si>
    <t>Připomínka – funkčnost systému není narušena.</t>
  </si>
  <si>
    <t>10 dnů</t>
  </si>
  <si>
    <t>Dle dohody</t>
  </si>
  <si>
    <t>b, c, d, e</t>
  </si>
  <si>
    <t>Popis</t>
  </si>
  <si>
    <t>a</t>
  </si>
  <si>
    <t>Odstranění chyby aplikace nebo zjištění, že závada je mimo IS MEDIX</t>
  </si>
  <si>
    <t>b</t>
  </si>
  <si>
    <t>Poskytnutí přijatelného náhradního řešení</t>
  </si>
  <si>
    <t>c</t>
  </si>
  <si>
    <t>Akceptování připomínky k zapracování do budoucích verzí</t>
  </si>
  <si>
    <t>d</t>
  </si>
  <si>
    <t>Postoupení problému třetí straně (např. Microsoft, HW dodavatel)</t>
  </si>
  <si>
    <t>e</t>
  </si>
  <si>
    <t>Odmítnutí problému</t>
  </si>
  <si>
    <t>Sankce</t>
  </si>
  <si>
    <t>3000 Kč za každou hodinu nad limit; po překročení dvojnásobku lhůty 5000 Kč/hod</t>
  </si>
  <si>
    <t>1500 Kč za každou hodinu nad limit</t>
  </si>
  <si>
    <t>500 Kč za každý den nad limit</t>
  </si>
  <si>
    <t>Bez sankce – dle dohody</t>
  </si>
  <si>
    <t>způsob řešení</t>
  </si>
  <si>
    <t>Podpora veškerého dodaného programového vybavení :
úpravy SW dle platné legislativy 
úpravy SW dle požadavků odběratele
poskytování nových versí na základě plánů vývoje poskytovatele
poskytování bezpečnostních záplat SW a případných podpůrných SW třetích stran
podpora instalace nových versí programového vybavení a reinstalace stávajícíh versí
zajištění školení, instruktáže či návodu k dodaným změnám
řešení chyb a dotazů při používání SW dle stanovené SLA, viz list SLA
provádění kontroly integrity a optimalizace databáze, je-li součástí dodaného SW
poskytnutí nových licencí v případě potřeb odběratele např. akvizice nových pracovišť apod.
Službu lze poskytovat vzdáleným přístupem za splnění podmínek odběratele, bezpečnostních standartů a uvedených v PPK, viz www.kzcr.eu, sekce informace pro projektanty</t>
  </si>
  <si>
    <t>Předběžná tržní konzultace - vyčíslení 3 variant záměru na pořízení vybavení hematologických laboratoří KZ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</si>
</sst>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1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5" tint="0.59999389629810485"/>
        <bgColor indexed="26"/>
      </patternFill>
    </fill>
    <fill>
      <patternFill patternType="solid">
        <fgColor rgb="FFFF7C80"/>
        <bgColor indexed="26"/>
      </patternFill>
    </fill>
    <fill>
      <patternFill patternType="solid">
        <fgColor rgb="FFCC99FF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00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Fill="1" applyBorder="1"/>
    <xf numFmtId="0" fontId="3" fillId="4" borderId="0" xfId="0" applyFont="1" applyFill="1"/>
    <xf numFmtId="0" fontId="3" fillId="0" borderId="0" xfId="0" applyFont="1" applyFill="1"/>
    <xf numFmtId="0" fontId="7" fillId="2" borderId="13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8" fillId="2" borderId="2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2" fillId="6" borderId="7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14" borderId="8" xfId="0" applyNumberFormat="1" applyFont="1" applyFill="1" applyBorder="1" applyAlignment="1">
      <alignment horizontal="center" vertical="center"/>
    </xf>
    <xf numFmtId="3" fontId="13" fillId="14" borderId="8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3" fontId="10" fillId="15" borderId="8" xfId="0" applyNumberFormat="1" applyFont="1" applyFill="1" applyBorder="1" applyAlignment="1">
      <alignment horizontal="center" vertical="center"/>
    </xf>
    <xf numFmtId="3" fontId="10" fillId="16" borderId="8" xfId="0" applyNumberFormat="1" applyFont="1" applyFill="1" applyBorder="1" applyAlignment="1">
      <alignment horizontal="center" vertical="center"/>
    </xf>
    <xf numFmtId="3" fontId="10" fillId="17" borderId="8" xfId="0" applyNumberFormat="1" applyFont="1" applyFill="1" applyBorder="1" applyAlignment="1">
      <alignment horizontal="center" vertical="center"/>
    </xf>
    <xf numFmtId="3" fontId="10" fillId="12" borderId="8" xfId="0" applyNumberFormat="1" applyFont="1" applyFill="1" applyBorder="1" applyAlignment="1">
      <alignment horizontal="center" vertical="center"/>
    </xf>
    <xf numFmtId="3" fontId="10" fillId="12" borderId="37" xfId="0" applyNumberFormat="1" applyFont="1" applyFill="1" applyBorder="1" applyAlignment="1">
      <alignment horizontal="center" vertical="center"/>
    </xf>
    <xf numFmtId="3" fontId="14" fillId="18" borderId="2" xfId="0" applyNumberFormat="1" applyFont="1" applyFill="1" applyBorder="1" applyAlignment="1">
      <alignment horizontal="center" vertical="center"/>
    </xf>
    <xf numFmtId="3" fontId="14" fillId="18" borderId="36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3" fontId="10" fillId="0" borderId="38" xfId="0" applyNumberFormat="1" applyFont="1" applyBorder="1" applyAlignment="1">
      <alignment horizontal="center" vertical="center" wrapText="1"/>
    </xf>
    <xf numFmtId="3" fontId="10" fillId="0" borderId="39" xfId="0" applyNumberFormat="1" applyFont="1" applyBorder="1" applyAlignment="1">
      <alignment horizontal="center" vertical="center" wrapText="1"/>
    </xf>
    <xf numFmtId="0" fontId="0" fillId="19" borderId="1" xfId="0" applyFill="1" applyBorder="1"/>
    <xf numFmtId="0" fontId="6" fillId="19" borderId="24" xfId="0" applyFont="1" applyFill="1" applyBorder="1" applyAlignment="1" applyProtection="1">
      <alignment horizontal="center" vertical="center" wrapText="1"/>
      <protection locked="0"/>
    </xf>
    <xf numFmtId="0" fontId="6" fillId="19" borderId="35" xfId="0" applyFont="1" applyFill="1" applyBorder="1" applyAlignment="1" applyProtection="1">
      <alignment horizontal="center" vertical="center" wrapText="1"/>
      <protection locked="0"/>
    </xf>
    <xf numFmtId="0" fontId="6" fillId="19" borderId="23" xfId="0" applyFont="1" applyFill="1" applyBorder="1" applyAlignment="1" applyProtection="1">
      <alignment horizontal="center" vertical="center" wrapText="1"/>
      <protection locked="0"/>
    </xf>
    <xf numFmtId="0" fontId="6" fillId="19" borderId="22" xfId="0" applyFont="1" applyFill="1" applyBorder="1" applyAlignment="1" applyProtection="1">
      <alignment horizontal="center" vertical="center" wrapText="1"/>
      <protection locked="0"/>
    </xf>
    <xf numFmtId="0" fontId="6" fillId="19" borderId="1" xfId="0" applyFont="1" applyFill="1" applyBorder="1" applyAlignment="1" applyProtection="1">
      <alignment horizontal="center" vertical="center" wrapText="1"/>
      <protection locked="0"/>
    </xf>
    <xf numFmtId="0" fontId="6" fillId="19" borderId="36" xfId="0" applyFont="1" applyFill="1" applyBorder="1" applyAlignment="1" applyProtection="1">
      <alignment horizontal="center" vertical="center" wrapText="1"/>
      <protection locked="0"/>
    </xf>
    <xf numFmtId="0" fontId="6" fillId="19" borderId="16" xfId="0" applyFont="1" applyFill="1" applyBorder="1" applyAlignment="1" applyProtection="1">
      <alignment horizontal="center" vertical="center" wrapText="1"/>
      <protection locked="0"/>
    </xf>
    <xf numFmtId="0" fontId="6" fillId="19" borderId="15" xfId="0" applyFont="1" applyFill="1" applyBorder="1" applyAlignment="1" applyProtection="1">
      <alignment horizontal="center" vertical="center" wrapText="1"/>
      <protection locked="0"/>
    </xf>
    <xf numFmtId="0" fontId="7" fillId="19" borderId="12" xfId="0" applyFont="1" applyFill="1" applyBorder="1" applyAlignment="1" applyProtection="1">
      <alignment horizontal="center" vertical="center" wrapText="1"/>
      <protection locked="0"/>
    </xf>
    <xf numFmtId="0" fontId="7" fillId="19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0" fillId="19" borderId="0" xfId="0" applyFill="1"/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19" borderId="20" xfId="0" applyFont="1" applyFill="1" applyBorder="1" applyAlignment="1" applyProtection="1">
      <alignment horizontal="center" vertical="center" wrapText="1"/>
      <protection locked="0"/>
    </xf>
    <xf numFmtId="0" fontId="6" fillId="19" borderId="19" xfId="0" applyFont="1" applyFill="1" applyBorder="1" applyAlignment="1" applyProtection="1">
      <alignment horizontal="center" vertical="center" wrapText="1"/>
      <protection locked="0"/>
    </xf>
    <xf numFmtId="0" fontId="6" fillId="19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justify" vertical="center" wrapText="1"/>
    </xf>
    <xf numFmtId="0" fontId="17" fillId="0" borderId="7" xfId="0" applyFont="1" applyBorder="1" applyAlignment="1">
      <alignment horizontal="center" vertical="top"/>
    </xf>
    <xf numFmtId="0" fontId="18" fillId="0" borderId="0" xfId="0" applyFont="1" applyAlignment="1">
      <alignment horizontal="justify" vertical="center"/>
    </xf>
    <xf numFmtId="0" fontId="11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9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F5" totalsRowShown="0" headerRowDxfId="8" headerRowBorderDxfId="7" tableBorderDxfId="6">
  <autoFilter ref="A1:F5" xr:uid="{00000000-0009-0000-0100-000001000000}"/>
  <tableColumns count="6">
    <tableColumn id="1" xr3:uid="{00000000-0010-0000-0000-000001000000}" name="Kategorie"/>
    <tableColumn id="2" xr3:uid="{00000000-0010-0000-0000-000002000000}" name="Typ_problemu"/>
    <tableColumn id="3" xr3:uid="{00000000-0010-0000-0000-000003000000}" name="Definice_zavaznosti"/>
    <tableColumn id="4" xr3:uid="{00000000-0010-0000-0000-000004000000}" name="Zahajeni_reseni"/>
    <tableColumn id="5" xr3:uid="{00000000-0010-0000-0000-000005000000}" name="Termin_vyreseni"/>
    <tableColumn id="6" xr3:uid="{00000000-0010-0000-0000-000006000000}" name="Zpusob_resen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2" displayName="Tabulka2" ref="A7:B12" totalsRowShown="0" headerRowDxfId="5" headerRowBorderDxfId="4" tableBorderDxfId="3">
  <autoFilter ref="A7:B12" xr:uid="{00000000-0009-0000-0100-000002000000}"/>
  <tableColumns count="2">
    <tableColumn id="1" xr3:uid="{00000000-0010-0000-0100-000001000000}" name="způsob řešení"/>
    <tableColumn id="2" xr3:uid="{00000000-0010-0000-0100-000002000000}" name="Popi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3" displayName="Tabulka3" ref="A14:B18" totalsRowShown="0" headerRowDxfId="2" headerRowBorderDxfId="1" tableBorderDxfId="0">
  <autoFilter ref="A14:B18" xr:uid="{00000000-0009-0000-0100-000003000000}"/>
  <tableColumns count="2">
    <tableColumn id="1" xr3:uid="{00000000-0010-0000-0200-000001000000}" name="Kategorie"/>
    <tableColumn id="2" xr3:uid="{00000000-0010-0000-0200-000002000000}" name="Sank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"/>
  <sheetViews>
    <sheetView workbookViewId="0">
      <selection activeCell="A2" sqref="A2:R2"/>
    </sheetView>
  </sheetViews>
  <sheetFormatPr defaultRowHeight="15" x14ac:dyDescent="0.25"/>
  <cols>
    <col min="2" max="2" width="15.85546875" bestFit="1" customWidth="1"/>
    <col min="4" max="4" width="14.140625" customWidth="1"/>
  </cols>
  <sheetData>
    <row r="2" spans="1:18" ht="21" x14ac:dyDescent="0.35">
      <c r="A2" s="111" t="s">
        <v>172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5" spans="1:18" x14ac:dyDescent="0.25">
      <c r="B5" t="s">
        <v>0</v>
      </c>
      <c r="C5">
        <v>1</v>
      </c>
      <c r="D5" t="s">
        <v>3</v>
      </c>
    </row>
    <row r="6" spans="1:18" x14ac:dyDescent="0.25">
      <c r="C6">
        <v>2</v>
      </c>
      <c r="D6" t="s">
        <v>1</v>
      </c>
    </row>
    <row r="7" spans="1:18" x14ac:dyDescent="0.25">
      <c r="C7">
        <v>3</v>
      </c>
      <c r="D7" t="s">
        <v>2</v>
      </c>
    </row>
    <row r="10" spans="1:18" x14ac:dyDescent="0.25">
      <c r="D10" s="1" t="s">
        <v>4</v>
      </c>
      <c r="E10" s="1"/>
      <c r="F10" s="1"/>
      <c r="G10" s="1"/>
      <c r="H10" s="1"/>
      <c r="I10" s="1"/>
    </row>
  </sheetData>
  <mergeCells count="1">
    <mergeCell ref="A2:R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0"/>
  <sheetViews>
    <sheetView topLeftCell="A29" workbookViewId="0">
      <selection activeCell="D37" sqref="D37:D41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24.140625" style="2" customWidth="1"/>
    <col min="4" max="7" width="16.42578125" style="2" customWidth="1"/>
    <col min="8" max="8" width="22" style="2" customWidth="1"/>
    <col min="9" max="9" width="15.85546875" style="2" customWidth="1"/>
    <col min="10" max="10" width="14.85546875" style="2" customWidth="1"/>
    <col min="11" max="11" width="14" style="2" customWidth="1"/>
    <col min="12" max="12" width="16.7109375" style="2" customWidth="1"/>
    <col min="13" max="13" width="14.42578125" style="2" customWidth="1"/>
    <col min="14" max="14" width="17" style="2" customWidth="1"/>
    <col min="15" max="16384" width="9.140625" style="2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thickBot="1" x14ac:dyDescent="0.35">
      <c r="A2" s="14" t="s">
        <v>13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</row>
    <row r="3" spans="1:14" ht="18.75" customHeight="1" thickBot="1" x14ac:dyDescent="0.3">
      <c r="A3" s="113" t="s">
        <v>12</v>
      </c>
      <c r="B3" s="113" t="s">
        <v>11</v>
      </c>
      <c r="C3" s="16"/>
      <c r="D3" s="123" t="s">
        <v>24</v>
      </c>
      <c r="E3" s="124"/>
      <c r="F3" s="125"/>
      <c r="G3" s="120" t="s">
        <v>10</v>
      </c>
      <c r="H3" s="121"/>
      <c r="I3" s="122"/>
    </row>
    <row r="4" spans="1:14" ht="16.5" customHeight="1" thickBot="1" x14ac:dyDescent="0.3">
      <c r="A4" s="114"/>
      <c r="B4" s="115"/>
      <c r="C4" s="15" t="s">
        <v>25</v>
      </c>
      <c r="D4" s="15" t="s">
        <v>9</v>
      </c>
      <c r="E4" s="17" t="s">
        <v>8</v>
      </c>
      <c r="F4" s="18" t="s">
        <v>7</v>
      </c>
      <c r="G4" s="15" t="s">
        <v>9</v>
      </c>
      <c r="H4" s="17" t="s">
        <v>8</v>
      </c>
      <c r="I4" s="18" t="s">
        <v>7</v>
      </c>
    </row>
    <row r="5" spans="1:14" ht="32.25" customHeight="1" x14ac:dyDescent="0.25">
      <c r="A5" s="116" t="s">
        <v>14</v>
      </c>
      <c r="B5" s="88" t="s">
        <v>16</v>
      </c>
      <c r="C5" s="84">
        <v>7</v>
      </c>
      <c r="D5" s="72"/>
      <c r="E5" s="72"/>
      <c r="F5" s="72"/>
      <c r="G5" s="72"/>
      <c r="H5" s="73"/>
      <c r="I5" s="74"/>
    </row>
    <row r="6" spans="1:14" ht="32.25" customHeight="1" x14ac:dyDescent="0.25">
      <c r="A6" s="117"/>
      <c r="B6" s="89" t="s">
        <v>17</v>
      </c>
      <c r="C6" s="85">
        <v>5</v>
      </c>
      <c r="D6" s="75"/>
      <c r="E6" s="75"/>
      <c r="F6" s="75"/>
      <c r="G6" s="75"/>
      <c r="H6" s="75"/>
      <c r="I6" s="75"/>
    </row>
    <row r="7" spans="1:14" ht="32.25" customHeight="1" x14ac:dyDescent="0.25">
      <c r="A7" s="117"/>
      <c r="B7" s="89" t="s">
        <v>18</v>
      </c>
      <c r="C7" s="85">
        <v>2</v>
      </c>
      <c r="D7" s="75"/>
      <c r="E7" s="75"/>
      <c r="F7" s="75"/>
      <c r="G7" s="75"/>
      <c r="H7" s="75"/>
      <c r="I7" s="75"/>
    </row>
    <row r="8" spans="1:14" ht="32.25" customHeight="1" x14ac:dyDescent="0.25">
      <c r="A8" s="117"/>
      <c r="B8" s="89" t="s">
        <v>19</v>
      </c>
      <c r="C8" s="85">
        <v>3</v>
      </c>
      <c r="D8" s="75"/>
      <c r="E8" s="75"/>
      <c r="F8" s="75"/>
      <c r="G8" s="75"/>
      <c r="H8" s="75"/>
      <c r="I8" s="75"/>
    </row>
    <row r="9" spans="1:14" ht="32.25" customHeight="1" x14ac:dyDescent="0.25">
      <c r="A9" s="117"/>
      <c r="B9" s="89" t="s">
        <v>20</v>
      </c>
      <c r="C9" s="85">
        <v>1</v>
      </c>
      <c r="D9" s="75"/>
      <c r="E9" s="75"/>
      <c r="F9" s="75"/>
      <c r="G9" s="75"/>
      <c r="H9" s="75"/>
      <c r="I9" s="75"/>
    </row>
    <row r="10" spans="1:14" ht="32.25" customHeight="1" x14ac:dyDescent="0.25">
      <c r="A10" s="117"/>
      <c r="B10" s="89" t="s">
        <v>21</v>
      </c>
      <c r="C10" s="93" t="s">
        <v>117</v>
      </c>
      <c r="D10" s="75"/>
      <c r="E10" s="75"/>
      <c r="F10" s="75"/>
      <c r="G10" s="75"/>
      <c r="H10" s="75"/>
      <c r="I10" s="75"/>
    </row>
    <row r="11" spans="1:14" ht="32.25" customHeight="1" x14ac:dyDescent="0.25">
      <c r="A11" s="117"/>
      <c r="B11" s="89" t="s">
        <v>22</v>
      </c>
      <c r="C11" s="85">
        <v>1</v>
      </c>
      <c r="D11" s="75"/>
      <c r="E11" s="75"/>
      <c r="F11" s="75"/>
      <c r="G11" s="75"/>
      <c r="H11" s="75"/>
      <c r="I11" s="75"/>
    </row>
    <row r="12" spans="1:14" ht="47.25" x14ac:dyDescent="0.25">
      <c r="A12" s="117"/>
      <c r="B12" s="89" t="s">
        <v>23</v>
      </c>
      <c r="C12" s="85">
        <v>14</v>
      </c>
      <c r="D12" s="75"/>
      <c r="E12" s="75"/>
      <c r="F12" s="75"/>
      <c r="G12" s="75"/>
      <c r="H12" s="75"/>
      <c r="I12" s="75"/>
    </row>
    <row r="13" spans="1:14" ht="32.25" customHeight="1" x14ac:dyDescent="0.25">
      <c r="A13" s="117"/>
      <c r="B13" s="89" t="s">
        <v>26</v>
      </c>
      <c r="C13" s="85">
        <v>1</v>
      </c>
      <c r="D13" s="75"/>
      <c r="E13" s="75"/>
      <c r="F13" s="75"/>
      <c r="G13" s="75"/>
      <c r="H13" s="75"/>
      <c r="I13" s="75"/>
    </row>
    <row r="14" spans="1:14" ht="32.25" customHeight="1" x14ac:dyDescent="0.25">
      <c r="A14" s="117"/>
      <c r="B14" s="89" t="s">
        <v>27</v>
      </c>
      <c r="C14" s="85">
        <v>1</v>
      </c>
      <c r="D14" s="75"/>
      <c r="E14" s="75"/>
      <c r="F14" s="75"/>
      <c r="G14" s="75"/>
      <c r="H14" s="75"/>
      <c r="I14" s="75"/>
    </row>
    <row r="15" spans="1:14" ht="32.25" customHeight="1" x14ac:dyDescent="0.25">
      <c r="A15" s="117"/>
      <c r="B15" s="89" t="s">
        <v>28</v>
      </c>
      <c r="C15" s="85">
        <v>2</v>
      </c>
      <c r="D15" s="75"/>
      <c r="E15" s="75"/>
      <c r="F15" s="75"/>
      <c r="G15" s="75"/>
      <c r="H15" s="75"/>
      <c r="I15" s="75"/>
    </row>
    <row r="16" spans="1:14" ht="32.25" customHeight="1" x14ac:dyDescent="0.25">
      <c r="A16" s="117"/>
      <c r="B16" s="89" t="s">
        <v>29</v>
      </c>
      <c r="C16" s="85">
        <v>1</v>
      </c>
      <c r="D16" s="75"/>
      <c r="E16" s="75"/>
      <c r="F16" s="75"/>
      <c r="G16" s="75"/>
      <c r="H16" s="75"/>
      <c r="I16" s="75"/>
    </row>
    <row r="17" spans="1:14" ht="32.25" customHeight="1" x14ac:dyDescent="0.25">
      <c r="A17" s="117"/>
      <c r="B17" s="89" t="s">
        <v>30</v>
      </c>
      <c r="C17" s="85">
        <v>1</v>
      </c>
      <c r="D17" s="75"/>
      <c r="E17" s="75"/>
      <c r="F17" s="75"/>
      <c r="G17" s="75"/>
      <c r="H17" s="75"/>
      <c r="I17" s="75"/>
    </row>
    <row r="18" spans="1:14" ht="32.25" customHeight="1" x14ac:dyDescent="0.25">
      <c r="A18" s="117"/>
      <c r="B18" s="89" t="s">
        <v>31</v>
      </c>
      <c r="C18" s="85">
        <v>18</v>
      </c>
      <c r="D18" s="75"/>
      <c r="E18" s="75"/>
      <c r="F18" s="75"/>
      <c r="G18" s="75"/>
      <c r="H18" s="75"/>
      <c r="I18" s="75"/>
    </row>
    <row r="19" spans="1:14" ht="32.25" customHeight="1" x14ac:dyDescent="0.25">
      <c r="A19" s="117"/>
      <c r="B19" s="89" t="s">
        <v>124</v>
      </c>
      <c r="C19" s="85" t="s">
        <v>123</v>
      </c>
      <c r="D19" s="75"/>
      <c r="E19" s="75"/>
      <c r="F19" s="75"/>
      <c r="G19" s="75"/>
      <c r="H19" s="75"/>
      <c r="I19" s="75"/>
    </row>
    <row r="20" spans="1:14" ht="32.25" customHeight="1" x14ac:dyDescent="0.25">
      <c r="A20" s="117"/>
      <c r="B20" s="89" t="s">
        <v>32</v>
      </c>
      <c r="C20" s="85" t="s">
        <v>95</v>
      </c>
      <c r="D20" s="75"/>
      <c r="E20" s="75"/>
      <c r="F20" s="75"/>
      <c r="G20" s="75"/>
      <c r="H20" s="75"/>
      <c r="I20" s="75"/>
    </row>
    <row r="21" spans="1:14" ht="32.25" customHeight="1" thickBot="1" x14ac:dyDescent="0.3">
      <c r="A21" s="117"/>
      <c r="B21" s="90" t="s">
        <v>33</v>
      </c>
      <c r="C21" s="85">
        <v>1</v>
      </c>
      <c r="D21" s="75"/>
      <c r="E21" s="75"/>
      <c r="F21" s="75"/>
      <c r="G21" s="75"/>
      <c r="H21" s="75"/>
      <c r="I21" s="75"/>
    </row>
    <row r="22" spans="1:14" ht="45.75" customHeight="1" thickBot="1" x14ac:dyDescent="0.3">
      <c r="A22" s="117"/>
      <c r="B22" s="92" t="s">
        <v>15</v>
      </c>
      <c r="C22" s="85" t="s">
        <v>34</v>
      </c>
      <c r="D22" s="81" t="s">
        <v>34</v>
      </c>
      <c r="E22" s="81" t="s">
        <v>34</v>
      </c>
      <c r="F22" s="81" t="s">
        <v>34</v>
      </c>
      <c r="G22" s="75">
        <f>H90</f>
        <v>0</v>
      </c>
      <c r="H22" s="75"/>
      <c r="I22" s="75">
        <f>I90</f>
        <v>0</v>
      </c>
    </row>
    <row r="23" spans="1:14" ht="28.5" customHeight="1" thickBot="1" x14ac:dyDescent="0.3">
      <c r="A23" s="117"/>
      <c r="B23" s="91" t="s">
        <v>115</v>
      </c>
      <c r="C23" s="86" t="s">
        <v>94</v>
      </c>
      <c r="D23" s="76"/>
      <c r="E23" s="76"/>
      <c r="F23" s="76"/>
      <c r="G23" s="76"/>
      <c r="H23" s="77"/>
      <c r="I23" s="78"/>
    </row>
    <row r="24" spans="1:14" ht="28.5" customHeight="1" thickBot="1" x14ac:dyDescent="0.3">
      <c r="A24" s="117"/>
      <c r="B24" s="91" t="s">
        <v>96</v>
      </c>
      <c r="C24" s="86" t="s">
        <v>94</v>
      </c>
      <c r="D24" s="86" t="s">
        <v>93</v>
      </c>
      <c r="E24" s="86" t="s">
        <v>93</v>
      </c>
      <c r="F24" s="86" t="s">
        <v>93</v>
      </c>
      <c r="G24" s="86" t="s">
        <v>93</v>
      </c>
      <c r="H24" s="86" t="s">
        <v>93</v>
      </c>
      <c r="I24" s="95" t="s">
        <v>93</v>
      </c>
    </row>
    <row r="25" spans="1:14" ht="26.25" customHeight="1" thickBot="1" x14ac:dyDescent="0.3">
      <c r="A25" s="118"/>
      <c r="B25" s="91" t="s">
        <v>6</v>
      </c>
      <c r="C25" s="87" t="s">
        <v>93</v>
      </c>
      <c r="D25" s="82" t="s">
        <v>93</v>
      </c>
      <c r="E25" s="82" t="s">
        <v>93</v>
      </c>
      <c r="F25" s="82" t="s">
        <v>93</v>
      </c>
      <c r="G25" s="79"/>
      <c r="H25" s="79"/>
      <c r="I25" s="80"/>
      <c r="J25" s="94"/>
      <c r="K25" s="94"/>
      <c r="L25" s="94"/>
    </row>
    <row r="26" spans="1:14" ht="16.5" customHeight="1" x14ac:dyDescent="0.25">
      <c r="A26" s="119" t="s">
        <v>5</v>
      </c>
      <c r="B26" s="112"/>
      <c r="C26" s="119"/>
      <c r="D26" s="119"/>
      <c r="E26" s="119"/>
      <c r="F26" s="119"/>
      <c r="G26" s="119"/>
      <c r="H26" s="119"/>
      <c r="I26" s="119"/>
      <c r="J26" s="112"/>
      <c r="K26" s="112"/>
      <c r="L26" s="112"/>
      <c r="M26" s="112"/>
      <c r="N26" s="112"/>
    </row>
    <row r="27" spans="1:14" ht="19.5" customHeight="1" x14ac:dyDescent="0.25">
      <c r="A27" s="112" t="s">
        <v>116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1:14" ht="19.5" customHeight="1" thickBot="1" x14ac:dyDescent="0.3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ht="45.75" thickBot="1" x14ac:dyDescent="0.3">
      <c r="A29" s="19" t="s">
        <v>35</v>
      </c>
      <c r="B29" s="30" t="s">
        <v>36</v>
      </c>
      <c r="C29" s="43" t="s">
        <v>37</v>
      </c>
      <c r="D29" s="56" t="s">
        <v>38</v>
      </c>
      <c r="E29" s="68" t="s">
        <v>39</v>
      </c>
      <c r="F29" s="68" t="s">
        <v>40</v>
      </c>
      <c r="G29" s="68" t="s">
        <v>41</v>
      </c>
      <c r="H29" s="68" t="s">
        <v>42</v>
      </c>
      <c r="I29" s="69" t="s">
        <v>43</v>
      </c>
    </row>
    <row r="30" spans="1:14" x14ac:dyDescent="0.25">
      <c r="A30" s="20" t="s">
        <v>44</v>
      </c>
      <c r="B30" s="31" t="s">
        <v>45</v>
      </c>
      <c r="C30" s="44" t="s">
        <v>46</v>
      </c>
      <c r="D30" s="57">
        <v>315958.91377410677</v>
      </c>
      <c r="E30" s="70"/>
      <c r="F30" s="70"/>
      <c r="G30" s="70"/>
      <c r="H30" s="70">
        <f>E30*D30</f>
        <v>0</v>
      </c>
      <c r="I30" s="70">
        <f>G30*D30</f>
        <v>0</v>
      </c>
    </row>
    <row r="31" spans="1:14" ht="60" x14ac:dyDescent="0.25">
      <c r="A31" s="20" t="s">
        <v>44</v>
      </c>
      <c r="B31" s="32" t="s">
        <v>47</v>
      </c>
      <c r="C31" s="45" t="s">
        <v>48</v>
      </c>
      <c r="D31" s="57">
        <v>1366210.8599802328</v>
      </c>
      <c r="E31" s="70"/>
      <c r="F31" s="70"/>
      <c r="G31" s="70"/>
      <c r="H31" s="70">
        <f t="shared" ref="H31:H89" si="0">E31*D31</f>
        <v>0</v>
      </c>
      <c r="I31" s="70">
        <f t="shared" ref="I31:I89" si="1">G31*D31</f>
        <v>0</v>
      </c>
    </row>
    <row r="32" spans="1:14" x14ac:dyDescent="0.25">
      <c r="A32" s="20" t="s">
        <v>44</v>
      </c>
      <c r="B32" s="32" t="s">
        <v>49</v>
      </c>
      <c r="C32" s="45" t="s">
        <v>50</v>
      </c>
      <c r="D32" s="57">
        <v>164900.39228215141</v>
      </c>
      <c r="E32" s="70"/>
      <c r="F32" s="70"/>
      <c r="G32" s="70"/>
      <c r="H32" s="70">
        <f t="shared" si="0"/>
        <v>0</v>
      </c>
      <c r="I32" s="70">
        <f t="shared" si="1"/>
        <v>0</v>
      </c>
    </row>
    <row r="33" spans="1:9" ht="60" x14ac:dyDescent="0.25">
      <c r="A33" s="20" t="s">
        <v>44</v>
      </c>
      <c r="B33" s="32" t="s">
        <v>51</v>
      </c>
      <c r="C33" s="45" t="s">
        <v>52</v>
      </c>
      <c r="D33" s="57">
        <v>143481.91853311119</v>
      </c>
      <c r="E33" s="70"/>
      <c r="F33" s="70"/>
      <c r="G33" s="70"/>
      <c r="H33" s="70">
        <f t="shared" si="0"/>
        <v>0</v>
      </c>
      <c r="I33" s="70">
        <f t="shared" si="1"/>
        <v>0</v>
      </c>
    </row>
    <row r="34" spans="1:9" x14ac:dyDescent="0.25">
      <c r="A34" s="20" t="s">
        <v>44</v>
      </c>
      <c r="B34" s="32" t="s">
        <v>53</v>
      </c>
      <c r="C34" s="45" t="s">
        <v>54</v>
      </c>
      <c r="D34" s="57">
        <v>67084.505364765966</v>
      </c>
      <c r="E34" s="70"/>
      <c r="F34" s="70"/>
      <c r="G34" s="70"/>
      <c r="H34" s="70">
        <f t="shared" si="0"/>
        <v>0</v>
      </c>
      <c r="I34" s="70">
        <f t="shared" si="1"/>
        <v>0</v>
      </c>
    </row>
    <row r="35" spans="1:9" x14ac:dyDescent="0.25">
      <c r="A35" s="20" t="s">
        <v>44</v>
      </c>
      <c r="B35" s="32" t="s">
        <v>55</v>
      </c>
      <c r="C35" s="45" t="s">
        <v>56</v>
      </c>
      <c r="D35" s="57">
        <v>495854.66607897042</v>
      </c>
      <c r="E35" s="70"/>
      <c r="F35" s="70"/>
      <c r="G35" s="70"/>
      <c r="H35" s="70">
        <f t="shared" si="0"/>
        <v>0</v>
      </c>
      <c r="I35" s="70">
        <f t="shared" si="1"/>
        <v>0</v>
      </c>
    </row>
    <row r="36" spans="1:9" ht="45" x14ac:dyDescent="0.25">
      <c r="A36" s="20" t="s">
        <v>44</v>
      </c>
      <c r="B36" s="32" t="s">
        <v>57</v>
      </c>
      <c r="C36" s="45" t="s">
        <v>58</v>
      </c>
      <c r="D36" s="57">
        <v>453272.70041123586</v>
      </c>
      <c r="E36" s="70"/>
      <c r="F36" s="70"/>
      <c r="G36" s="70"/>
      <c r="H36" s="70">
        <f t="shared" si="0"/>
        <v>0</v>
      </c>
      <c r="I36" s="70">
        <f t="shared" si="1"/>
        <v>0</v>
      </c>
    </row>
    <row r="37" spans="1:9" x14ac:dyDescent="0.25">
      <c r="A37" s="20" t="s">
        <v>44</v>
      </c>
      <c r="B37" s="32" t="s">
        <v>59</v>
      </c>
      <c r="C37" s="45" t="s">
        <v>60</v>
      </c>
      <c r="D37" s="57">
        <v>62361.270507409587</v>
      </c>
      <c r="E37" s="70"/>
      <c r="F37" s="70"/>
      <c r="G37" s="70"/>
      <c r="H37" s="70">
        <f t="shared" si="0"/>
        <v>0</v>
      </c>
      <c r="I37" s="70">
        <f t="shared" si="1"/>
        <v>0</v>
      </c>
    </row>
    <row r="38" spans="1:9" x14ac:dyDescent="0.25">
      <c r="A38" s="20" t="s">
        <v>44</v>
      </c>
      <c r="B38" s="32"/>
      <c r="C38" s="45" t="s">
        <v>61</v>
      </c>
      <c r="D38" s="57">
        <v>22055.928324904504</v>
      </c>
      <c r="E38" s="70"/>
      <c r="F38" s="70"/>
      <c r="G38" s="70"/>
      <c r="H38" s="70">
        <f t="shared" si="0"/>
        <v>0</v>
      </c>
      <c r="I38" s="70">
        <f t="shared" si="1"/>
        <v>0</v>
      </c>
    </row>
    <row r="39" spans="1:9" x14ac:dyDescent="0.25">
      <c r="A39" s="20" t="s">
        <v>44</v>
      </c>
      <c r="B39" s="32"/>
      <c r="C39" s="45" t="s">
        <v>62</v>
      </c>
      <c r="D39" s="57">
        <v>649.86033199169674</v>
      </c>
      <c r="E39" s="70"/>
      <c r="F39" s="70"/>
      <c r="G39" s="70"/>
      <c r="H39" s="70">
        <f t="shared" si="0"/>
        <v>0</v>
      </c>
      <c r="I39" s="70">
        <f t="shared" si="1"/>
        <v>0</v>
      </c>
    </row>
    <row r="40" spans="1:9" x14ac:dyDescent="0.25">
      <c r="A40" s="20" t="s">
        <v>44</v>
      </c>
      <c r="B40" s="32"/>
      <c r="C40" s="45" t="s">
        <v>63</v>
      </c>
      <c r="D40" s="57">
        <v>2185.5585458204291</v>
      </c>
      <c r="E40" s="70"/>
      <c r="F40" s="70"/>
      <c r="G40" s="70"/>
      <c r="H40" s="70">
        <f t="shared" si="0"/>
        <v>0</v>
      </c>
      <c r="I40" s="70">
        <f t="shared" si="1"/>
        <v>0</v>
      </c>
    </row>
    <row r="41" spans="1:9" x14ac:dyDescent="0.25">
      <c r="A41" s="20" t="s">
        <v>44</v>
      </c>
      <c r="B41" s="32"/>
      <c r="C41" s="45" t="s">
        <v>64</v>
      </c>
      <c r="D41" s="57">
        <v>910.64939409184558</v>
      </c>
      <c r="E41" s="70"/>
      <c r="F41" s="70"/>
      <c r="G41" s="70"/>
      <c r="H41" s="70">
        <f t="shared" si="0"/>
        <v>0</v>
      </c>
      <c r="I41" s="70">
        <f t="shared" si="1"/>
        <v>0</v>
      </c>
    </row>
    <row r="42" spans="1:9" x14ac:dyDescent="0.25">
      <c r="A42" s="20" t="s">
        <v>44</v>
      </c>
      <c r="B42" s="32"/>
      <c r="C42" s="45" t="s">
        <v>65</v>
      </c>
      <c r="D42" s="57">
        <v>1347.271419982786</v>
      </c>
      <c r="E42" s="70"/>
      <c r="F42" s="70"/>
      <c r="G42" s="70"/>
      <c r="H42" s="70">
        <f t="shared" si="0"/>
        <v>0</v>
      </c>
      <c r="I42" s="70">
        <f t="shared" si="1"/>
        <v>0</v>
      </c>
    </row>
    <row r="43" spans="1:9" x14ac:dyDescent="0.25">
      <c r="A43" s="20" t="s">
        <v>44</v>
      </c>
      <c r="B43" s="32"/>
      <c r="C43" s="45" t="s">
        <v>65</v>
      </c>
      <c r="D43" s="57">
        <v>1680.1267119785327</v>
      </c>
      <c r="E43" s="70"/>
      <c r="F43" s="70"/>
      <c r="G43" s="70"/>
      <c r="H43" s="70">
        <f t="shared" si="0"/>
        <v>0</v>
      </c>
      <c r="I43" s="70">
        <f t="shared" si="1"/>
        <v>0</v>
      </c>
    </row>
    <row r="44" spans="1:9" x14ac:dyDescent="0.25">
      <c r="A44" s="20" t="s">
        <v>44</v>
      </c>
      <c r="B44" s="32"/>
      <c r="C44" s="45" t="s">
        <v>66</v>
      </c>
      <c r="D44" s="57">
        <v>475.50755999392459</v>
      </c>
      <c r="E44" s="70"/>
      <c r="F44" s="70"/>
      <c r="G44" s="70"/>
      <c r="H44" s="70">
        <f t="shared" si="0"/>
        <v>0</v>
      </c>
      <c r="I44" s="70">
        <f t="shared" si="1"/>
        <v>0</v>
      </c>
    </row>
    <row r="45" spans="1:9" x14ac:dyDescent="0.25">
      <c r="A45" s="20" t="s">
        <v>44</v>
      </c>
      <c r="B45" s="32"/>
      <c r="C45" s="45" t="s">
        <v>67</v>
      </c>
      <c r="D45" s="57">
        <v>602.30957599230442</v>
      </c>
      <c r="E45" s="70"/>
      <c r="F45" s="70"/>
      <c r="G45" s="70"/>
      <c r="H45" s="70">
        <f t="shared" si="0"/>
        <v>0</v>
      </c>
      <c r="I45" s="70">
        <f t="shared" si="1"/>
        <v>0</v>
      </c>
    </row>
    <row r="46" spans="1:9" x14ac:dyDescent="0.25">
      <c r="A46" s="20" t="s">
        <v>44</v>
      </c>
      <c r="B46" s="32"/>
      <c r="C46" s="45" t="s">
        <v>68</v>
      </c>
      <c r="D46" s="57">
        <v>317.00503999594969</v>
      </c>
      <c r="E46" s="70"/>
      <c r="F46" s="70"/>
      <c r="G46" s="70"/>
      <c r="H46" s="70">
        <f t="shared" si="0"/>
        <v>0</v>
      </c>
      <c r="I46" s="70">
        <f t="shared" si="1"/>
        <v>0</v>
      </c>
    </row>
    <row r="47" spans="1:9" x14ac:dyDescent="0.25">
      <c r="A47" s="20" t="s">
        <v>44</v>
      </c>
      <c r="B47" s="32"/>
      <c r="C47" s="45" t="s">
        <v>69</v>
      </c>
      <c r="D47" s="57">
        <v>206.05327599736728</v>
      </c>
      <c r="E47" s="70"/>
      <c r="F47" s="70"/>
      <c r="G47" s="70"/>
      <c r="H47" s="70">
        <f t="shared" si="0"/>
        <v>0</v>
      </c>
      <c r="I47" s="70">
        <f t="shared" si="1"/>
        <v>0</v>
      </c>
    </row>
    <row r="48" spans="1:9" x14ac:dyDescent="0.25">
      <c r="A48" s="20" t="s">
        <v>44</v>
      </c>
      <c r="B48" s="32"/>
      <c r="C48" s="45" t="s">
        <v>70</v>
      </c>
      <c r="D48" s="57">
        <v>8590.8365838902373</v>
      </c>
      <c r="E48" s="70"/>
      <c r="F48" s="70"/>
      <c r="G48" s="70"/>
      <c r="H48" s="70">
        <f t="shared" si="0"/>
        <v>0</v>
      </c>
      <c r="I48" s="70">
        <f t="shared" si="1"/>
        <v>0</v>
      </c>
    </row>
    <row r="49" spans="1:9" x14ac:dyDescent="0.25">
      <c r="A49" s="20" t="s">
        <v>44</v>
      </c>
      <c r="B49" s="32"/>
      <c r="C49" s="45" t="s">
        <v>71</v>
      </c>
      <c r="D49" s="57">
        <v>1902.0302399756984</v>
      </c>
      <c r="E49" s="70"/>
      <c r="F49" s="70"/>
      <c r="G49" s="70"/>
      <c r="H49" s="70">
        <f t="shared" si="0"/>
        <v>0</v>
      </c>
      <c r="I49" s="70">
        <f t="shared" si="1"/>
        <v>0</v>
      </c>
    </row>
    <row r="50" spans="1:9" x14ac:dyDescent="0.25">
      <c r="A50" s="20" t="s">
        <v>44</v>
      </c>
      <c r="B50" s="32"/>
      <c r="C50" s="45" t="s">
        <v>72</v>
      </c>
      <c r="D50" s="57">
        <v>2187.3347759720523</v>
      </c>
      <c r="E50" s="70"/>
      <c r="F50" s="70"/>
      <c r="G50" s="70"/>
      <c r="H50" s="70">
        <f t="shared" si="0"/>
        <v>0</v>
      </c>
      <c r="I50" s="70">
        <f t="shared" si="1"/>
        <v>0</v>
      </c>
    </row>
    <row r="51" spans="1:9" x14ac:dyDescent="0.25">
      <c r="A51" s="20" t="s">
        <v>44</v>
      </c>
      <c r="B51" s="32"/>
      <c r="C51" s="45" t="s">
        <v>73</v>
      </c>
      <c r="D51" s="57">
        <v>1046.1166319866338</v>
      </c>
      <c r="E51" s="70"/>
      <c r="F51" s="70"/>
      <c r="G51" s="70"/>
      <c r="H51" s="70">
        <f t="shared" si="0"/>
        <v>0</v>
      </c>
      <c r="I51" s="70">
        <f t="shared" si="1"/>
        <v>0</v>
      </c>
    </row>
    <row r="52" spans="1:9" x14ac:dyDescent="0.25">
      <c r="A52" s="20" t="s">
        <v>44</v>
      </c>
      <c r="B52" s="32"/>
      <c r="C52" s="45" t="s">
        <v>74</v>
      </c>
      <c r="D52" s="57">
        <v>507.20806399351954</v>
      </c>
      <c r="E52" s="70"/>
      <c r="F52" s="70"/>
      <c r="G52" s="70"/>
      <c r="H52" s="70">
        <f t="shared" si="0"/>
        <v>0</v>
      </c>
      <c r="I52" s="70">
        <f t="shared" si="1"/>
        <v>0</v>
      </c>
    </row>
    <row r="53" spans="1:9" x14ac:dyDescent="0.25">
      <c r="A53" s="20" t="s">
        <v>44</v>
      </c>
      <c r="B53" s="32"/>
      <c r="C53" s="45" t="s">
        <v>75</v>
      </c>
      <c r="D53" s="57">
        <v>4279.5680399453222</v>
      </c>
      <c r="E53" s="70"/>
      <c r="F53" s="70"/>
      <c r="G53" s="70"/>
      <c r="H53" s="70">
        <f t="shared" si="0"/>
        <v>0</v>
      </c>
      <c r="I53" s="70">
        <f t="shared" si="1"/>
        <v>0</v>
      </c>
    </row>
    <row r="54" spans="1:9" x14ac:dyDescent="0.25">
      <c r="A54" s="20" t="s">
        <v>44</v>
      </c>
      <c r="B54" s="32"/>
      <c r="C54" s="45" t="s">
        <v>76</v>
      </c>
      <c r="D54" s="57">
        <v>4311.268543944916</v>
      </c>
      <c r="E54" s="70"/>
      <c r="F54" s="70"/>
      <c r="G54" s="70"/>
      <c r="H54" s="70">
        <f t="shared" si="0"/>
        <v>0</v>
      </c>
      <c r="I54" s="70">
        <f t="shared" si="1"/>
        <v>0</v>
      </c>
    </row>
    <row r="55" spans="1:9" x14ac:dyDescent="0.25">
      <c r="A55" s="20" t="s">
        <v>44</v>
      </c>
      <c r="B55" s="32"/>
      <c r="C55" s="45" t="s">
        <v>77</v>
      </c>
      <c r="D55" s="57">
        <v>3772.3599759518011</v>
      </c>
      <c r="E55" s="70"/>
      <c r="F55" s="70"/>
      <c r="G55" s="70"/>
      <c r="H55" s="70">
        <f t="shared" si="0"/>
        <v>0</v>
      </c>
      <c r="I55" s="70">
        <f t="shared" si="1"/>
        <v>0</v>
      </c>
    </row>
    <row r="56" spans="1:9" x14ac:dyDescent="0.25">
      <c r="A56" s="20" t="s">
        <v>44</v>
      </c>
      <c r="B56" s="32" t="s">
        <v>78</v>
      </c>
      <c r="C56" s="45" t="s">
        <v>79</v>
      </c>
      <c r="D56" s="57">
        <v>7164.3139039084626</v>
      </c>
      <c r="E56" s="70"/>
      <c r="F56" s="70"/>
      <c r="G56" s="70"/>
      <c r="H56" s="70">
        <f t="shared" si="0"/>
        <v>0</v>
      </c>
      <c r="I56" s="70">
        <f t="shared" si="1"/>
        <v>0</v>
      </c>
    </row>
    <row r="57" spans="1:9" x14ac:dyDescent="0.25">
      <c r="A57" s="21" t="s">
        <v>44</v>
      </c>
      <c r="B57" s="33" t="s">
        <v>80</v>
      </c>
      <c r="C57" s="46" t="s">
        <v>81</v>
      </c>
      <c r="D57" s="58">
        <v>123909.02755609712</v>
      </c>
      <c r="E57" s="70"/>
      <c r="F57" s="70"/>
      <c r="G57" s="70"/>
      <c r="H57" s="70">
        <f t="shared" si="0"/>
        <v>0</v>
      </c>
      <c r="I57" s="70">
        <f t="shared" si="1"/>
        <v>0</v>
      </c>
    </row>
    <row r="58" spans="1:9" ht="45" x14ac:dyDescent="0.25">
      <c r="A58" s="21" t="s">
        <v>44</v>
      </c>
      <c r="B58" s="33" t="s">
        <v>82</v>
      </c>
      <c r="C58" s="46" t="s">
        <v>83</v>
      </c>
      <c r="D58" s="58">
        <v>120970.66551116075</v>
      </c>
      <c r="E58" s="70"/>
      <c r="F58" s="70"/>
      <c r="G58" s="70"/>
      <c r="H58" s="70">
        <f t="shared" si="0"/>
        <v>0</v>
      </c>
      <c r="I58" s="70">
        <f t="shared" si="1"/>
        <v>0</v>
      </c>
    </row>
    <row r="59" spans="1:9" ht="45" x14ac:dyDescent="0.25">
      <c r="A59" s="21" t="s">
        <v>44</v>
      </c>
      <c r="B59" s="33" t="s">
        <v>84</v>
      </c>
      <c r="C59" s="46" t="s">
        <v>85</v>
      </c>
      <c r="D59" s="58">
        <v>75328.917879277462</v>
      </c>
      <c r="E59" s="70"/>
      <c r="F59" s="70"/>
      <c r="G59" s="70"/>
      <c r="H59" s="70">
        <f t="shared" si="0"/>
        <v>0</v>
      </c>
      <c r="I59" s="70">
        <f t="shared" si="1"/>
        <v>0</v>
      </c>
    </row>
    <row r="60" spans="1:9" x14ac:dyDescent="0.25">
      <c r="A60" s="22" t="s">
        <v>86</v>
      </c>
      <c r="B60" s="34" t="s">
        <v>45</v>
      </c>
      <c r="C60" s="47" t="s">
        <v>46</v>
      </c>
      <c r="D60" s="59">
        <v>276970.97771505459</v>
      </c>
      <c r="E60" s="70"/>
      <c r="F60" s="70"/>
      <c r="G60" s="70"/>
      <c r="H60" s="70">
        <f t="shared" si="0"/>
        <v>0</v>
      </c>
      <c r="I60" s="70">
        <f t="shared" si="1"/>
        <v>0</v>
      </c>
    </row>
    <row r="61" spans="1:9" ht="60" x14ac:dyDescent="0.25">
      <c r="A61" s="22" t="s">
        <v>86</v>
      </c>
      <c r="B61" s="34" t="s">
        <v>47</v>
      </c>
      <c r="C61" s="47" t="s">
        <v>48</v>
      </c>
      <c r="D61" s="59">
        <v>523659.82757857488</v>
      </c>
      <c r="E61" s="70"/>
      <c r="F61" s="70"/>
      <c r="G61" s="70"/>
      <c r="H61" s="70">
        <f t="shared" si="0"/>
        <v>0</v>
      </c>
      <c r="I61" s="70">
        <f t="shared" si="1"/>
        <v>0</v>
      </c>
    </row>
    <row r="62" spans="1:9" x14ac:dyDescent="0.25">
      <c r="A62" s="22" t="s">
        <v>86</v>
      </c>
      <c r="B62" s="34" t="s">
        <v>49</v>
      </c>
      <c r="C62" s="47" t="s">
        <v>50</v>
      </c>
      <c r="D62" s="59">
        <v>52902.658800775622</v>
      </c>
      <c r="E62" s="70"/>
      <c r="F62" s="70"/>
      <c r="G62" s="70"/>
      <c r="H62" s="70">
        <f t="shared" si="0"/>
        <v>0</v>
      </c>
      <c r="I62" s="70">
        <f t="shared" si="1"/>
        <v>0</v>
      </c>
    </row>
    <row r="63" spans="1:9" x14ac:dyDescent="0.25">
      <c r="A63" s="105" t="s">
        <v>86</v>
      </c>
      <c r="B63" s="106" t="s">
        <v>53</v>
      </c>
      <c r="C63" s="107" t="s">
        <v>54</v>
      </c>
      <c r="D63" s="59">
        <v>42496.971724286122</v>
      </c>
      <c r="E63" s="70"/>
      <c r="F63" s="70"/>
      <c r="G63" s="70"/>
      <c r="H63" s="70">
        <f t="shared" si="0"/>
        <v>0</v>
      </c>
      <c r="I63" s="70">
        <f t="shared" si="1"/>
        <v>0</v>
      </c>
    </row>
    <row r="64" spans="1:9" ht="60" x14ac:dyDescent="0.25">
      <c r="A64" s="22" t="s">
        <v>86</v>
      </c>
      <c r="B64" s="35" t="s">
        <v>51</v>
      </c>
      <c r="C64" s="47" t="s">
        <v>52</v>
      </c>
      <c r="D64" s="59">
        <v>48118.713983813126</v>
      </c>
      <c r="E64" s="70"/>
      <c r="F64" s="70"/>
      <c r="G64" s="70"/>
      <c r="H64" s="70">
        <f t="shared" si="0"/>
        <v>0</v>
      </c>
      <c r="I64" s="70">
        <f t="shared" si="1"/>
        <v>0</v>
      </c>
    </row>
    <row r="65" spans="1:9" x14ac:dyDescent="0.25">
      <c r="A65" s="23" t="s">
        <v>87</v>
      </c>
      <c r="B65" s="36" t="s">
        <v>45</v>
      </c>
      <c r="C65" s="48" t="s">
        <v>46</v>
      </c>
      <c r="D65" s="60">
        <v>412451.32357207872</v>
      </c>
      <c r="E65" s="70"/>
      <c r="F65" s="70"/>
      <c r="G65" s="70"/>
      <c r="H65" s="70">
        <f t="shared" si="0"/>
        <v>0</v>
      </c>
      <c r="I65" s="70">
        <f t="shared" si="1"/>
        <v>0</v>
      </c>
    </row>
    <row r="66" spans="1:9" ht="60" x14ac:dyDescent="0.25">
      <c r="A66" s="23" t="s">
        <v>87</v>
      </c>
      <c r="B66" s="36" t="s">
        <v>47</v>
      </c>
      <c r="C66" s="48" t="s">
        <v>48</v>
      </c>
      <c r="D66" s="60">
        <v>146177.44073962307</v>
      </c>
      <c r="E66" s="70"/>
      <c r="F66" s="70"/>
      <c r="G66" s="70"/>
      <c r="H66" s="70">
        <f t="shared" si="0"/>
        <v>0</v>
      </c>
      <c r="I66" s="70">
        <f t="shared" si="1"/>
        <v>0</v>
      </c>
    </row>
    <row r="67" spans="1:9" x14ac:dyDescent="0.25">
      <c r="A67" s="23" t="s">
        <v>87</v>
      </c>
      <c r="B67" s="36" t="s">
        <v>49</v>
      </c>
      <c r="C67" s="48" t="s">
        <v>50</v>
      </c>
      <c r="D67" s="60">
        <v>82941.946813885297</v>
      </c>
      <c r="E67" s="70"/>
      <c r="F67" s="70"/>
      <c r="G67" s="70"/>
      <c r="H67" s="70">
        <f t="shared" si="0"/>
        <v>0</v>
      </c>
      <c r="I67" s="70">
        <f t="shared" si="1"/>
        <v>0</v>
      </c>
    </row>
    <row r="68" spans="1:9" x14ac:dyDescent="0.25">
      <c r="A68" s="108" t="s">
        <v>87</v>
      </c>
      <c r="B68" s="109" t="s">
        <v>53</v>
      </c>
      <c r="C68" s="110" t="s">
        <v>54</v>
      </c>
      <c r="D68" s="60">
        <v>30354.979803061524</v>
      </c>
      <c r="E68" s="70"/>
      <c r="F68" s="70"/>
      <c r="G68" s="70"/>
      <c r="H68" s="70">
        <f t="shared" si="0"/>
        <v>0</v>
      </c>
      <c r="I68" s="70">
        <f t="shared" si="1"/>
        <v>0</v>
      </c>
    </row>
    <row r="69" spans="1:9" ht="60" x14ac:dyDescent="0.25">
      <c r="A69" s="23" t="s">
        <v>87</v>
      </c>
      <c r="B69" s="36" t="s">
        <v>51</v>
      </c>
      <c r="C69" s="48" t="s">
        <v>52</v>
      </c>
      <c r="D69" s="60">
        <v>5828.156122187811</v>
      </c>
      <c r="E69" s="70"/>
      <c r="F69" s="70"/>
      <c r="G69" s="70"/>
      <c r="H69" s="70">
        <f t="shared" si="0"/>
        <v>0</v>
      </c>
      <c r="I69" s="70">
        <f t="shared" si="1"/>
        <v>0</v>
      </c>
    </row>
    <row r="70" spans="1:9" x14ac:dyDescent="0.25">
      <c r="A70" s="24" t="s">
        <v>88</v>
      </c>
      <c r="B70" s="37" t="s">
        <v>45</v>
      </c>
      <c r="C70" s="49" t="s">
        <v>46</v>
      </c>
      <c r="D70" s="61">
        <v>371271.7579712455</v>
      </c>
      <c r="E70" s="70"/>
      <c r="F70" s="70"/>
      <c r="G70" s="70"/>
      <c r="H70" s="70">
        <f t="shared" si="0"/>
        <v>0</v>
      </c>
      <c r="I70" s="70">
        <f t="shared" si="1"/>
        <v>0</v>
      </c>
    </row>
    <row r="71" spans="1:9" ht="60" x14ac:dyDescent="0.25">
      <c r="A71" s="24" t="s">
        <v>88</v>
      </c>
      <c r="B71" s="37" t="s">
        <v>47</v>
      </c>
      <c r="C71" s="49" t="s">
        <v>48</v>
      </c>
      <c r="D71" s="61">
        <v>376954.2101903786</v>
      </c>
      <c r="E71" s="70"/>
      <c r="F71" s="70"/>
      <c r="G71" s="70"/>
      <c r="H71" s="70">
        <f t="shared" si="0"/>
        <v>0</v>
      </c>
      <c r="I71" s="70">
        <f t="shared" si="1"/>
        <v>0</v>
      </c>
    </row>
    <row r="72" spans="1:9" x14ac:dyDescent="0.25">
      <c r="A72" s="24" t="s">
        <v>88</v>
      </c>
      <c r="B72" s="37" t="s">
        <v>49</v>
      </c>
      <c r="C72" s="49" t="s">
        <v>50</v>
      </c>
      <c r="D72" s="61">
        <v>90409.27184543843</v>
      </c>
      <c r="E72" s="70"/>
      <c r="F72" s="70"/>
      <c r="G72" s="70"/>
      <c r="H72" s="70">
        <f t="shared" si="0"/>
        <v>0</v>
      </c>
      <c r="I72" s="70">
        <f t="shared" si="1"/>
        <v>0</v>
      </c>
    </row>
    <row r="73" spans="1:9" x14ac:dyDescent="0.25">
      <c r="A73" s="24" t="s">
        <v>88</v>
      </c>
      <c r="B73" s="37" t="s">
        <v>53</v>
      </c>
      <c r="C73" s="49" t="s">
        <v>54</v>
      </c>
      <c r="D73" s="61">
        <v>36425.975763673821</v>
      </c>
      <c r="E73" s="70"/>
      <c r="F73" s="70"/>
      <c r="G73" s="70"/>
      <c r="H73" s="70">
        <f t="shared" si="0"/>
        <v>0</v>
      </c>
      <c r="I73" s="70">
        <f t="shared" si="1"/>
        <v>0</v>
      </c>
    </row>
    <row r="74" spans="1:9" ht="60" x14ac:dyDescent="0.25">
      <c r="A74" s="24" t="s">
        <v>88</v>
      </c>
      <c r="B74" s="37" t="s">
        <v>51</v>
      </c>
      <c r="C74" s="49" t="s">
        <v>52</v>
      </c>
      <c r="D74" s="61">
        <v>39394.692788413253</v>
      </c>
      <c r="E74" s="70"/>
      <c r="F74" s="70"/>
      <c r="G74" s="70"/>
      <c r="H74" s="70">
        <f t="shared" si="0"/>
        <v>0</v>
      </c>
      <c r="I74" s="70">
        <f t="shared" si="1"/>
        <v>0</v>
      </c>
    </row>
    <row r="75" spans="1:9" x14ac:dyDescent="0.25">
      <c r="A75" s="25" t="s">
        <v>89</v>
      </c>
      <c r="B75" s="38" t="s">
        <v>45</v>
      </c>
      <c r="C75" s="50" t="s">
        <v>46</v>
      </c>
      <c r="D75" s="62">
        <v>356118.55205355713</v>
      </c>
      <c r="E75" s="70"/>
      <c r="F75" s="70"/>
      <c r="G75" s="70"/>
      <c r="H75" s="70">
        <f t="shared" si="0"/>
        <v>0</v>
      </c>
      <c r="I75" s="70">
        <f t="shared" si="1"/>
        <v>0</v>
      </c>
    </row>
    <row r="76" spans="1:9" ht="60" x14ac:dyDescent="0.25">
      <c r="A76" s="25" t="s">
        <v>89</v>
      </c>
      <c r="B76" s="38" t="s">
        <v>47</v>
      </c>
      <c r="C76" s="50" t="s">
        <v>48</v>
      </c>
      <c r="D76" s="62">
        <v>394292.97465388721</v>
      </c>
      <c r="E76" s="70"/>
      <c r="F76" s="70"/>
      <c r="G76" s="70"/>
      <c r="H76" s="70">
        <f t="shared" si="0"/>
        <v>0</v>
      </c>
      <c r="I76" s="70">
        <f t="shared" si="1"/>
        <v>0</v>
      </c>
    </row>
    <row r="77" spans="1:9" x14ac:dyDescent="0.25">
      <c r="A77" s="25" t="s">
        <v>89</v>
      </c>
      <c r="B77" s="38" t="s">
        <v>49</v>
      </c>
      <c r="C77" s="50" t="s">
        <v>50</v>
      </c>
      <c r="D77" s="62">
        <v>82019.155427872218</v>
      </c>
      <c r="E77" s="70"/>
      <c r="F77" s="70"/>
      <c r="G77" s="70"/>
      <c r="H77" s="70">
        <f t="shared" si="0"/>
        <v>0</v>
      </c>
      <c r="I77" s="70">
        <f t="shared" si="1"/>
        <v>0</v>
      </c>
    </row>
    <row r="78" spans="1:9" x14ac:dyDescent="0.25">
      <c r="A78" s="25" t="s">
        <v>89</v>
      </c>
      <c r="B78" s="38" t="s">
        <v>53</v>
      </c>
      <c r="C78" s="50" t="s">
        <v>54</v>
      </c>
      <c r="D78" s="62">
        <v>30354.979803061524</v>
      </c>
      <c r="E78" s="70"/>
      <c r="F78" s="70"/>
      <c r="G78" s="70"/>
      <c r="H78" s="70">
        <f t="shared" si="0"/>
        <v>0</v>
      </c>
      <c r="I78" s="70">
        <f t="shared" si="1"/>
        <v>0</v>
      </c>
    </row>
    <row r="79" spans="1:9" ht="60" x14ac:dyDescent="0.25">
      <c r="A79" s="25" t="s">
        <v>89</v>
      </c>
      <c r="B79" s="38" t="s">
        <v>51</v>
      </c>
      <c r="C79" s="50" t="s">
        <v>52</v>
      </c>
      <c r="D79" s="62">
        <v>54019.72205752827</v>
      </c>
      <c r="E79" s="70"/>
      <c r="F79" s="70"/>
      <c r="G79" s="70"/>
      <c r="H79" s="70">
        <f t="shared" si="0"/>
        <v>0</v>
      </c>
      <c r="I79" s="70">
        <f t="shared" si="1"/>
        <v>0</v>
      </c>
    </row>
    <row r="80" spans="1:9" x14ac:dyDescent="0.25">
      <c r="A80" s="26" t="s">
        <v>90</v>
      </c>
      <c r="B80" s="39" t="s">
        <v>45</v>
      </c>
      <c r="C80" s="51" t="s">
        <v>46</v>
      </c>
      <c r="D80" s="63">
        <v>294886.48679482145</v>
      </c>
      <c r="E80" s="70"/>
      <c r="F80" s="70"/>
      <c r="G80" s="70"/>
      <c r="H80" s="70">
        <f t="shared" si="0"/>
        <v>0</v>
      </c>
      <c r="I80" s="70">
        <f t="shared" si="1"/>
        <v>0</v>
      </c>
    </row>
    <row r="81" spans="1:10" ht="60" x14ac:dyDescent="0.25">
      <c r="A81" s="26" t="s">
        <v>90</v>
      </c>
      <c r="B81" s="39" t="s">
        <v>47</v>
      </c>
      <c r="C81" s="51" t="s">
        <v>48</v>
      </c>
      <c r="D81" s="63">
        <v>184351.86333995318</v>
      </c>
      <c r="E81" s="70"/>
      <c r="F81" s="70"/>
      <c r="G81" s="70"/>
      <c r="H81" s="70">
        <f t="shared" si="0"/>
        <v>0</v>
      </c>
      <c r="I81" s="70">
        <f t="shared" si="1"/>
        <v>0</v>
      </c>
    </row>
    <row r="82" spans="1:10" x14ac:dyDescent="0.25">
      <c r="A82" s="26" t="s">
        <v>90</v>
      </c>
      <c r="B82" s="39" t="s">
        <v>49</v>
      </c>
      <c r="C82" s="51" t="s">
        <v>50</v>
      </c>
      <c r="D82" s="63">
        <v>23385.476440278602</v>
      </c>
      <c r="E82" s="3" t="s">
        <v>93</v>
      </c>
      <c r="F82" s="3" t="s">
        <v>93</v>
      </c>
      <c r="G82" s="3" t="s">
        <v>93</v>
      </c>
      <c r="H82" s="3">
        <v>0</v>
      </c>
      <c r="I82" s="3">
        <v>0</v>
      </c>
      <c r="J82" s="2" t="s">
        <v>118</v>
      </c>
    </row>
    <row r="83" spans="1:10" x14ac:dyDescent="0.25">
      <c r="A83" s="26" t="s">
        <v>90</v>
      </c>
      <c r="B83" s="39" t="s">
        <v>53</v>
      </c>
      <c r="C83" s="51" t="s">
        <v>54</v>
      </c>
      <c r="D83" s="63">
        <v>30354.979803061524</v>
      </c>
      <c r="E83" s="70"/>
      <c r="F83" s="70"/>
      <c r="G83" s="70"/>
      <c r="H83" s="70">
        <f t="shared" si="0"/>
        <v>0</v>
      </c>
      <c r="I83" s="70">
        <f t="shared" si="1"/>
        <v>0</v>
      </c>
    </row>
    <row r="84" spans="1:10" ht="60" x14ac:dyDescent="0.25">
      <c r="A84" s="26" t="s">
        <v>90</v>
      </c>
      <c r="B84" s="39" t="s">
        <v>51</v>
      </c>
      <c r="C84" s="51" t="s">
        <v>52</v>
      </c>
      <c r="D84" s="63">
        <v>6319.9067949974096</v>
      </c>
      <c r="E84" s="70"/>
      <c r="F84" s="70"/>
      <c r="G84" s="70"/>
      <c r="H84" s="70">
        <f t="shared" si="0"/>
        <v>0</v>
      </c>
      <c r="I84" s="70">
        <f t="shared" si="1"/>
        <v>0</v>
      </c>
    </row>
    <row r="85" spans="1:10" x14ac:dyDescent="0.25">
      <c r="A85" s="27" t="s">
        <v>90</v>
      </c>
      <c r="B85" s="40" t="s">
        <v>45</v>
      </c>
      <c r="C85" s="52" t="s">
        <v>91</v>
      </c>
      <c r="D85" s="64">
        <v>90609.614712138617</v>
      </c>
      <c r="E85" s="70"/>
      <c r="F85" s="70"/>
      <c r="G85" s="70"/>
      <c r="H85" s="70">
        <f t="shared" si="0"/>
        <v>0</v>
      </c>
      <c r="I85" s="70">
        <f t="shared" si="1"/>
        <v>0</v>
      </c>
    </row>
    <row r="86" spans="1:10" x14ac:dyDescent="0.25">
      <c r="A86" s="28" t="s">
        <v>92</v>
      </c>
      <c r="B86" s="41" t="s">
        <v>45</v>
      </c>
      <c r="C86" s="53" t="s">
        <v>46</v>
      </c>
      <c r="D86" s="65">
        <v>118396.56322386113</v>
      </c>
      <c r="E86" s="70"/>
      <c r="F86" s="70"/>
      <c r="G86" s="70"/>
      <c r="H86" s="70">
        <f t="shared" si="0"/>
        <v>0</v>
      </c>
      <c r="I86" s="70">
        <f t="shared" si="1"/>
        <v>0</v>
      </c>
    </row>
    <row r="87" spans="1:10" ht="60" x14ac:dyDescent="0.25">
      <c r="A87" s="28" t="s">
        <v>92</v>
      </c>
      <c r="B87" s="41" t="s">
        <v>47</v>
      </c>
      <c r="C87" s="53" t="s">
        <v>48</v>
      </c>
      <c r="D87" s="65">
        <v>56423.836457930745</v>
      </c>
      <c r="E87" s="70"/>
      <c r="F87" s="70"/>
      <c r="G87" s="70"/>
      <c r="H87" s="70">
        <f t="shared" si="0"/>
        <v>0</v>
      </c>
      <c r="I87" s="70">
        <f t="shared" si="1"/>
        <v>0</v>
      </c>
    </row>
    <row r="88" spans="1:10" x14ac:dyDescent="0.25">
      <c r="A88" s="28" t="s">
        <v>92</v>
      </c>
      <c r="B88" s="41" t="s">
        <v>49</v>
      </c>
      <c r="C88" s="53" t="s">
        <v>50</v>
      </c>
      <c r="D88" s="65">
        <v>16391.689093653225</v>
      </c>
      <c r="E88" s="3" t="s">
        <v>93</v>
      </c>
      <c r="F88" s="3" t="s">
        <v>93</v>
      </c>
      <c r="G88" s="3" t="s">
        <v>93</v>
      </c>
      <c r="H88" s="3">
        <v>0</v>
      </c>
      <c r="I88" s="3">
        <v>0</v>
      </c>
      <c r="J88" s="2" t="s">
        <v>118</v>
      </c>
    </row>
    <row r="89" spans="1:10" ht="60.75" thickBot="1" x14ac:dyDescent="0.3">
      <c r="A89" s="29" t="s">
        <v>92</v>
      </c>
      <c r="B89" s="42" t="s">
        <v>51</v>
      </c>
      <c r="C89" s="54" t="s">
        <v>52</v>
      </c>
      <c r="D89" s="66">
        <v>2671.2382226694135</v>
      </c>
      <c r="E89" s="70"/>
      <c r="F89" s="70"/>
      <c r="G89" s="70"/>
      <c r="H89" s="70">
        <f t="shared" si="0"/>
        <v>0</v>
      </c>
      <c r="I89" s="70">
        <f t="shared" si="1"/>
        <v>0</v>
      </c>
    </row>
    <row r="90" spans="1:10" x14ac:dyDescent="0.25">
      <c r="A90"/>
      <c r="B90"/>
      <c r="C90" s="55"/>
      <c r="D90" s="67"/>
      <c r="E90"/>
      <c r="F90"/>
      <c r="G90"/>
      <c r="H90" s="83">
        <f>SUM(H30:H89)</f>
        <v>0</v>
      </c>
      <c r="I90" s="83">
        <f>SUM(I30:I89)</f>
        <v>0</v>
      </c>
    </row>
  </sheetData>
  <mergeCells count="7">
    <mergeCell ref="A27:N27"/>
    <mergeCell ref="A3:A4"/>
    <mergeCell ref="B3:B4"/>
    <mergeCell ref="A5:A25"/>
    <mergeCell ref="A26:N26"/>
    <mergeCell ref="G3:I3"/>
    <mergeCell ref="D3:F3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1"/>
  <sheetViews>
    <sheetView topLeftCell="A7" workbookViewId="0">
      <selection activeCell="D18" sqref="D18:D22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16.42578125" style="2" customWidth="1"/>
    <col min="4" max="4" width="25.5703125" style="2" customWidth="1"/>
    <col min="5" max="5" width="15.85546875" style="2" customWidth="1"/>
    <col min="6" max="6" width="14.85546875" style="2" customWidth="1"/>
    <col min="7" max="7" width="14" style="2" customWidth="1"/>
    <col min="8" max="8" width="16.7109375" style="2" customWidth="1"/>
    <col min="9" max="9" width="14.42578125" style="2" customWidth="1"/>
    <col min="10" max="10" width="17" style="2" customWidth="1"/>
    <col min="11" max="16384" width="9.140625" style="2"/>
  </cols>
  <sheetData>
    <row r="1" spans="1:10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9.5" thickBot="1" x14ac:dyDescent="0.35">
      <c r="A2" s="14" t="s">
        <v>121</v>
      </c>
      <c r="B2" s="13"/>
      <c r="C2" s="12"/>
      <c r="D2" s="12"/>
      <c r="E2" s="12"/>
      <c r="F2" s="12"/>
      <c r="G2" s="12"/>
      <c r="H2" s="12"/>
      <c r="I2" s="5"/>
      <c r="J2" s="5"/>
    </row>
    <row r="3" spans="1:10" ht="18.75" customHeight="1" x14ac:dyDescent="0.25">
      <c r="A3" s="113" t="s">
        <v>12</v>
      </c>
      <c r="B3" s="113" t="s">
        <v>11</v>
      </c>
      <c r="C3" s="126" t="s">
        <v>10</v>
      </c>
      <c r="D3" s="127"/>
      <c r="E3" s="128"/>
    </row>
    <row r="4" spans="1:10" ht="16.5" customHeight="1" thickBot="1" x14ac:dyDescent="0.3">
      <c r="A4" s="114"/>
      <c r="B4" s="114"/>
      <c r="C4" s="11" t="s">
        <v>9</v>
      </c>
      <c r="D4" s="10" t="s">
        <v>8</v>
      </c>
      <c r="E4" s="9" t="s">
        <v>7</v>
      </c>
    </row>
    <row r="5" spans="1:10" ht="47.25" customHeight="1" x14ac:dyDescent="0.25">
      <c r="A5" s="129" t="s">
        <v>14</v>
      </c>
      <c r="B5" s="8" t="s">
        <v>120</v>
      </c>
      <c r="C5" s="71"/>
      <c r="D5" s="73"/>
      <c r="E5" s="74"/>
    </row>
    <row r="6" spans="1:10" ht="45.75" customHeight="1" thickBot="1" x14ac:dyDescent="0.3">
      <c r="A6" s="130"/>
      <c r="B6" s="7" t="s">
        <v>15</v>
      </c>
      <c r="C6" s="99">
        <f>H66</f>
        <v>0</v>
      </c>
      <c r="D6" s="100"/>
      <c r="E6" s="101">
        <f>I66</f>
        <v>0</v>
      </c>
    </row>
    <row r="7" spans="1:10" ht="26.25" customHeight="1" thickBot="1" x14ac:dyDescent="0.3">
      <c r="A7" s="131"/>
      <c r="B7" s="6" t="s">
        <v>6</v>
      </c>
      <c r="C7" s="80">
        <f>SUM(C5:C6)</f>
        <v>0</v>
      </c>
      <c r="D7" s="80"/>
      <c r="E7" s="80">
        <f>SUM(E5:E6)</f>
        <v>0</v>
      </c>
      <c r="F7" s="94"/>
      <c r="G7" s="94"/>
    </row>
    <row r="8" spans="1:10" ht="16.5" customHeight="1" x14ac:dyDescent="0.25">
      <c r="A8" s="112" t="s">
        <v>119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0" ht="16.5" customHeight="1" thickBo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spans="1:10" ht="45.75" thickBot="1" x14ac:dyDescent="0.3">
      <c r="A10" s="19" t="s">
        <v>35</v>
      </c>
      <c r="B10" s="30" t="s">
        <v>36</v>
      </c>
      <c r="C10" s="43" t="s">
        <v>37</v>
      </c>
      <c r="D10" s="56" t="s">
        <v>38</v>
      </c>
      <c r="E10" s="68" t="s">
        <v>39</v>
      </c>
      <c r="F10" s="68" t="s">
        <v>40</v>
      </c>
      <c r="G10" s="68" t="s">
        <v>41</v>
      </c>
      <c r="H10" s="68" t="s">
        <v>42</v>
      </c>
      <c r="I10" s="69" t="s">
        <v>43</v>
      </c>
    </row>
    <row r="11" spans="1:10" x14ac:dyDescent="0.25">
      <c r="A11" s="20" t="s">
        <v>44</v>
      </c>
      <c r="B11" s="31" t="s">
        <v>45</v>
      </c>
      <c r="C11" s="44" t="s">
        <v>46</v>
      </c>
      <c r="D11" s="57">
        <v>315958.91377410677</v>
      </c>
      <c r="E11" s="70"/>
      <c r="F11" s="70"/>
      <c r="G11" s="70"/>
      <c r="H11" s="70">
        <f>E11*D11</f>
        <v>0</v>
      </c>
      <c r="I11" s="70">
        <f>G11*D11</f>
        <v>0</v>
      </c>
    </row>
    <row r="12" spans="1:10" ht="90" x14ac:dyDescent="0.25">
      <c r="A12" s="20" t="s">
        <v>44</v>
      </c>
      <c r="B12" s="32" t="s">
        <v>47</v>
      </c>
      <c r="C12" s="45" t="s">
        <v>48</v>
      </c>
      <c r="D12" s="57">
        <v>1366210.8599802328</v>
      </c>
      <c r="E12" s="70"/>
      <c r="F12" s="70"/>
      <c r="G12" s="70"/>
      <c r="H12" s="70">
        <f t="shared" ref="H12:H70" si="0">E12*D12</f>
        <v>0</v>
      </c>
      <c r="I12" s="70">
        <f t="shared" ref="I12:I70" si="1">G12*D12</f>
        <v>0</v>
      </c>
    </row>
    <row r="13" spans="1:10" x14ac:dyDescent="0.25">
      <c r="A13" s="20" t="s">
        <v>44</v>
      </c>
      <c r="B13" s="32" t="s">
        <v>49</v>
      </c>
      <c r="C13" s="45" t="s">
        <v>50</v>
      </c>
      <c r="D13" s="57">
        <v>164900.39228215141</v>
      </c>
      <c r="E13" s="70"/>
      <c r="F13" s="70"/>
      <c r="G13" s="70"/>
      <c r="H13" s="70">
        <f t="shared" si="0"/>
        <v>0</v>
      </c>
      <c r="I13" s="70">
        <f t="shared" si="1"/>
        <v>0</v>
      </c>
    </row>
    <row r="14" spans="1:10" ht="90" x14ac:dyDescent="0.25">
      <c r="A14" s="20" t="s">
        <v>44</v>
      </c>
      <c r="B14" s="32" t="s">
        <v>51</v>
      </c>
      <c r="C14" s="45" t="s">
        <v>52</v>
      </c>
      <c r="D14" s="57">
        <v>143481.91853311119</v>
      </c>
      <c r="E14" s="70"/>
      <c r="F14" s="70"/>
      <c r="G14" s="70"/>
      <c r="H14" s="70">
        <f t="shared" si="0"/>
        <v>0</v>
      </c>
      <c r="I14" s="70">
        <f t="shared" si="1"/>
        <v>0</v>
      </c>
    </row>
    <row r="15" spans="1:10" ht="30" x14ac:dyDescent="0.25">
      <c r="A15" s="20" t="s">
        <v>44</v>
      </c>
      <c r="B15" s="32" t="s">
        <v>53</v>
      </c>
      <c r="C15" s="45" t="s">
        <v>54</v>
      </c>
      <c r="D15" s="57">
        <v>67084.505364765966</v>
      </c>
      <c r="E15" s="70"/>
      <c r="F15" s="70"/>
      <c r="G15" s="70"/>
      <c r="H15" s="70">
        <f t="shared" si="0"/>
        <v>0</v>
      </c>
      <c r="I15" s="70">
        <f t="shared" si="1"/>
        <v>0</v>
      </c>
    </row>
    <row r="16" spans="1:10" ht="30" x14ac:dyDescent="0.25">
      <c r="A16" s="20" t="s">
        <v>44</v>
      </c>
      <c r="B16" s="32" t="s">
        <v>55</v>
      </c>
      <c r="C16" s="45" t="s">
        <v>56</v>
      </c>
      <c r="D16" s="57">
        <v>495854.66607897042</v>
      </c>
      <c r="E16" s="70"/>
      <c r="F16" s="70"/>
      <c r="G16" s="70"/>
      <c r="H16" s="70">
        <f t="shared" si="0"/>
        <v>0</v>
      </c>
      <c r="I16" s="70">
        <f t="shared" si="1"/>
        <v>0</v>
      </c>
    </row>
    <row r="17" spans="1:9" ht="60" x14ac:dyDescent="0.25">
      <c r="A17" s="20" t="s">
        <v>44</v>
      </c>
      <c r="B17" s="32" t="s">
        <v>57</v>
      </c>
      <c r="C17" s="45" t="s">
        <v>58</v>
      </c>
      <c r="D17" s="57">
        <v>453272.70041123586</v>
      </c>
      <c r="E17" s="70"/>
      <c r="F17" s="70"/>
      <c r="G17" s="70"/>
      <c r="H17" s="70">
        <f t="shared" si="0"/>
        <v>0</v>
      </c>
      <c r="I17" s="70">
        <f t="shared" si="1"/>
        <v>0</v>
      </c>
    </row>
    <row r="18" spans="1:9" x14ac:dyDescent="0.25">
      <c r="A18" s="20" t="s">
        <v>44</v>
      </c>
      <c r="B18" s="32" t="s">
        <v>59</v>
      </c>
      <c r="C18" s="45" t="s">
        <v>60</v>
      </c>
      <c r="D18" s="57">
        <v>62361.270507409587</v>
      </c>
      <c r="E18" s="70"/>
      <c r="F18" s="70"/>
      <c r="G18" s="70"/>
      <c r="H18" s="70">
        <f t="shared" si="0"/>
        <v>0</v>
      </c>
      <c r="I18" s="70">
        <f t="shared" si="1"/>
        <v>0</v>
      </c>
    </row>
    <row r="19" spans="1:9" x14ac:dyDescent="0.25">
      <c r="A19" s="20" t="s">
        <v>44</v>
      </c>
      <c r="B19" s="32"/>
      <c r="C19" s="45" t="s">
        <v>61</v>
      </c>
      <c r="D19" s="57">
        <v>22055.928324904504</v>
      </c>
      <c r="E19" s="70"/>
      <c r="F19" s="70"/>
      <c r="G19" s="70"/>
      <c r="H19" s="70">
        <f t="shared" si="0"/>
        <v>0</v>
      </c>
      <c r="I19" s="70">
        <f t="shared" si="1"/>
        <v>0</v>
      </c>
    </row>
    <row r="20" spans="1:9" x14ac:dyDescent="0.25">
      <c r="A20" s="20" t="s">
        <v>44</v>
      </c>
      <c r="B20" s="32"/>
      <c r="C20" s="45" t="s">
        <v>62</v>
      </c>
      <c r="D20" s="57">
        <v>649.86033199169674</v>
      </c>
      <c r="E20" s="70"/>
      <c r="F20" s="70"/>
      <c r="G20" s="70"/>
      <c r="H20" s="70">
        <f t="shared" si="0"/>
        <v>0</v>
      </c>
      <c r="I20" s="70">
        <f t="shared" si="1"/>
        <v>0</v>
      </c>
    </row>
    <row r="21" spans="1:9" x14ac:dyDescent="0.25">
      <c r="A21" s="20" t="s">
        <v>44</v>
      </c>
      <c r="B21" s="32"/>
      <c r="C21" s="45" t="s">
        <v>63</v>
      </c>
      <c r="D21" s="57">
        <v>2185.5585458204291</v>
      </c>
      <c r="E21" s="70"/>
      <c r="F21" s="70"/>
      <c r="G21" s="70"/>
      <c r="H21" s="70">
        <f t="shared" si="0"/>
        <v>0</v>
      </c>
      <c r="I21" s="70">
        <f t="shared" si="1"/>
        <v>0</v>
      </c>
    </row>
    <row r="22" spans="1:9" x14ac:dyDescent="0.25">
      <c r="A22" s="20" t="s">
        <v>44</v>
      </c>
      <c r="B22" s="32"/>
      <c r="C22" s="45" t="s">
        <v>64</v>
      </c>
      <c r="D22" s="57">
        <v>910.64939409184558</v>
      </c>
      <c r="E22" s="70"/>
      <c r="F22" s="70"/>
      <c r="G22" s="70"/>
      <c r="H22" s="70">
        <f t="shared" si="0"/>
        <v>0</v>
      </c>
      <c r="I22" s="70">
        <f t="shared" si="1"/>
        <v>0</v>
      </c>
    </row>
    <row r="23" spans="1:9" x14ac:dyDescent="0.25">
      <c r="A23" s="20" t="s">
        <v>44</v>
      </c>
      <c r="B23" s="32"/>
      <c r="C23" s="45" t="s">
        <v>65</v>
      </c>
      <c r="D23" s="57">
        <v>1347.271419982786</v>
      </c>
      <c r="E23" s="70"/>
      <c r="F23" s="70"/>
      <c r="G23" s="70"/>
      <c r="H23" s="70">
        <f t="shared" si="0"/>
        <v>0</v>
      </c>
      <c r="I23" s="70">
        <f t="shared" si="1"/>
        <v>0</v>
      </c>
    </row>
    <row r="24" spans="1:9" x14ac:dyDescent="0.25">
      <c r="A24" s="20" t="s">
        <v>44</v>
      </c>
      <c r="B24" s="32"/>
      <c r="C24" s="45" t="s">
        <v>65</v>
      </c>
      <c r="D24" s="57">
        <v>1680.1267119785327</v>
      </c>
      <c r="E24" s="70"/>
      <c r="F24" s="70"/>
      <c r="G24" s="70"/>
      <c r="H24" s="70">
        <f t="shared" si="0"/>
        <v>0</v>
      </c>
      <c r="I24" s="70">
        <f t="shared" si="1"/>
        <v>0</v>
      </c>
    </row>
    <row r="25" spans="1:9" x14ac:dyDescent="0.25">
      <c r="A25" s="20" t="s">
        <v>44</v>
      </c>
      <c r="B25" s="32"/>
      <c r="C25" s="45" t="s">
        <v>66</v>
      </c>
      <c r="D25" s="57">
        <v>475.50755999392459</v>
      </c>
      <c r="E25" s="70"/>
      <c r="F25" s="70"/>
      <c r="G25" s="70"/>
      <c r="H25" s="70">
        <f t="shared" si="0"/>
        <v>0</v>
      </c>
      <c r="I25" s="70">
        <f t="shared" si="1"/>
        <v>0</v>
      </c>
    </row>
    <row r="26" spans="1:9" x14ac:dyDescent="0.25">
      <c r="A26" s="20" t="s">
        <v>44</v>
      </c>
      <c r="B26" s="32"/>
      <c r="C26" s="45" t="s">
        <v>67</v>
      </c>
      <c r="D26" s="57">
        <v>602.30957599230442</v>
      </c>
      <c r="E26" s="70"/>
      <c r="F26" s="70"/>
      <c r="G26" s="70"/>
      <c r="H26" s="70">
        <f t="shared" si="0"/>
        <v>0</v>
      </c>
      <c r="I26" s="70">
        <f t="shared" si="1"/>
        <v>0</v>
      </c>
    </row>
    <row r="27" spans="1:9" x14ac:dyDescent="0.25">
      <c r="A27" s="20" t="s">
        <v>44</v>
      </c>
      <c r="B27" s="32"/>
      <c r="C27" s="45" t="s">
        <v>68</v>
      </c>
      <c r="D27" s="57">
        <v>317.00503999594969</v>
      </c>
      <c r="E27" s="70"/>
      <c r="F27" s="70"/>
      <c r="G27" s="70"/>
      <c r="H27" s="70">
        <f t="shared" si="0"/>
        <v>0</v>
      </c>
      <c r="I27" s="70">
        <f t="shared" si="1"/>
        <v>0</v>
      </c>
    </row>
    <row r="28" spans="1:9" x14ac:dyDescent="0.25">
      <c r="A28" s="20" t="s">
        <v>44</v>
      </c>
      <c r="B28" s="32"/>
      <c r="C28" s="45" t="s">
        <v>69</v>
      </c>
      <c r="D28" s="57">
        <v>206.05327599736728</v>
      </c>
      <c r="E28" s="70"/>
      <c r="F28" s="70"/>
      <c r="G28" s="70"/>
      <c r="H28" s="70">
        <f t="shared" si="0"/>
        <v>0</v>
      </c>
      <c r="I28" s="70">
        <f t="shared" si="1"/>
        <v>0</v>
      </c>
    </row>
    <row r="29" spans="1:9" x14ac:dyDescent="0.25">
      <c r="A29" s="20" t="s">
        <v>44</v>
      </c>
      <c r="B29" s="32"/>
      <c r="C29" s="45" t="s">
        <v>70</v>
      </c>
      <c r="D29" s="57">
        <v>8590.8365838902373</v>
      </c>
      <c r="E29" s="70"/>
      <c r="F29" s="70"/>
      <c r="G29" s="70"/>
      <c r="H29" s="70">
        <f t="shared" si="0"/>
        <v>0</v>
      </c>
      <c r="I29" s="70">
        <f t="shared" si="1"/>
        <v>0</v>
      </c>
    </row>
    <row r="30" spans="1:9" x14ac:dyDescent="0.25">
      <c r="A30" s="20" t="s">
        <v>44</v>
      </c>
      <c r="B30" s="32"/>
      <c r="C30" s="45" t="s">
        <v>71</v>
      </c>
      <c r="D30" s="57">
        <v>1902.0302399756984</v>
      </c>
      <c r="E30" s="70"/>
      <c r="F30" s="70"/>
      <c r="G30" s="70"/>
      <c r="H30" s="70">
        <f t="shared" si="0"/>
        <v>0</v>
      </c>
      <c r="I30" s="70">
        <f t="shared" si="1"/>
        <v>0</v>
      </c>
    </row>
    <row r="31" spans="1:9" x14ac:dyDescent="0.25">
      <c r="A31" s="20" t="s">
        <v>44</v>
      </c>
      <c r="B31" s="32"/>
      <c r="C31" s="45" t="s">
        <v>72</v>
      </c>
      <c r="D31" s="57">
        <v>2187.3347759720523</v>
      </c>
      <c r="E31" s="70"/>
      <c r="F31" s="70"/>
      <c r="G31" s="70"/>
      <c r="H31" s="70">
        <f t="shared" si="0"/>
        <v>0</v>
      </c>
      <c r="I31" s="70">
        <f t="shared" si="1"/>
        <v>0</v>
      </c>
    </row>
    <row r="32" spans="1:9" x14ac:dyDescent="0.25">
      <c r="A32" s="20" t="s">
        <v>44</v>
      </c>
      <c r="B32" s="32"/>
      <c r="C32" s="45" t="s">
        <v>73</v>
      </c>
      <c r="D32" s="57">
        <v>1046.1166319866338</v>
      </c>
      <c r="E32" s="70"/>
      <c r="F32" s="70"/>
      <c r="G32" s="70"/>
      <c r="H32" s="70">
        <f t="shared" si="0"/>
        <v>0</v>
      </c>
      <c r="I32" s="70">
        <f t="shared" si="1"/>
        <v>0</v>
      </c>
    </row>
    <row r="33" spans="1:9" x14ac:dyDescent="0.25">
      <c r="A33" s="20" t="s">
        <v>44</v>
      </c>
      <c r="B33" s="32"/>
      <c r="C33" s="45" t="s">
        <v>74</v>
      </c>
      <c r="D33" s="57">
        <v>507.20806399351954</v>
      </c>
      <c r="E33" s="70"/>
      <c r="F33" s="70"/>
      <c r="G33" s="70"/>
      <c r="H33" s="70">
        <f t="shared" si="0"/>
        <v>0</v>
      </c>
      <c r="I33" s="70">
        <f t="shared" si="1"/>
        <v>0</v>
      </c>
    </row>
    <row r="34" spans="1:9" x14ac:dyDescent="0.25">
      <c r="A34" s="20" t="s">
        <v>44</v>
      </c>
      <c r="B34" s="32"/>
      <c r="C34" s="45" t="s">
        <v>75</v>
      </c>
      <c r="D34" s="57">
        <v>4279.5680399453222</v>
      </c>
      <c r="E34" s="70"/>
      <c r="F34" s="70"/>
      <c r="G34" s="70"/>
      <c r="H34" s="70">
        <f t="shared" si="0"/>
        <v>0</v>
      </c>
      <c r="I34" s="70">
        <f t="shared" si="1"/>
        <v>0</v>
      </c>
    </row>
    <row r="35" spans="1:9" x14ac:dyDescent="0.25">
      <c r="A35" s="20" t="s">
        <v>44</v>
      </c>
      <c r="B35" s="32"/>
      <c r="C35" s="45" t="s">
        <v>76</v>
      </c>
      <c r="D35" s="57">
        <v>4311.268543944916</v>
      </c>
      <c r="E35" s="70"/>
      <c r="F35" s="70"/>
      <c r="G35" s="70"/>
      <c r="H35" s="70">
        <f t="shared" si="0"/>
        <v>0</v>
      </c>
      <c r="I35" s="70">
        <f t="shared" si="1"/>
        <v>0</v>
      </c>
    </row>
    <row r="36" spans="1:9" x14ac:dyDescent="0.25">
      <c r="A36" s="20" t="s">
        <v>44</v>
      </c>
      <c r="B36" s="32"/>
      <c r="C36" s="45" t="s">
        <v>77</v>
      </c>
      <c r="D36" s="57">
        <v>3772.3599759518011</v>
      </c>
      <c r="E36" s="70"/>
      <c r="F36" s="70"/>
      <c r="G36" s="70"/>
      <c r="H36" s="70">
        <f t="shared" si="0"/>
        <v>0</v>
      </c>
      <c r="I36" s="70">
        <f t="shared" si="1"/>
        <v>0</v>
      </c>
    </row>
    <row r="37" spans="1:9" ht="30" x14ac:dyDescent="0.25">
      <c r="A37" s="20" t="s">
        <v>44</v>
      </c>
      <c r="B37" s="32" t="s">
        <v>78</v>
      </c>
      <c r="C37" s="45" t="s">
        <v>79</v>
      </c>
      <c r="D37" s="57">
        <v>7164.3139039084626</v>
      </c>
      <c r="E37" s="70"/>
      <c r="F37" s="70"/>
      <c r="G37" s="70"/>
      <c r="H37" s="70">
        <f t="shared" si="0"/>
        <v>0</v>
      </c>
      <c r="I37" s="70">
        <f t="shared" si="1"/>
        <v>0</v>
      </c>
    </row>
    <row r="38" spans="1:9" ht="30" x14ac:dyDescent="0.25">
      <c r="A38" s="21" t="s">
        <v>44</v>
      </c>
      <c r="B38" s="33" t="s">
        <v>80</v>
      </c>
      <c r="C38" s="46" t="s">
        <v>81</v>
      </c>
      <c r="D38" s="58">
        <v>123909.02755609712</v>
      </c>
      <c r="E38" s="70"/>
      <c r="F38" s="70"/>
      <c r="G38" s="70"/>
      <c r="H38" s="70">
        <f t="shared" si="0"/>
        <v>0</v>
      </c>
      <c r="I38" s="70">
        <f t="shared" si="1"/>
        <v>0</v>
      </c>
    </row>
    <row r="39" spans="1:9" ht="60" x14ac:dyDescent="0.25">
      <c r="A39" s="21" t="s">
        <v>44</v>
      </c>
      <c r="B39" s="33" t="s">
        <v>82</v>
      </c>
      <c r="C39" s="46" t="s">
        <v>83</v>
      </c>
      <c r="D39" s="58">
        <v>120970.66551116075</v>
      </c>
      <c r="E39" s="70"/>
      <c r="F39" s="70"/>
      <c r="G39" s="70"/>
      <c r="H39" s="70">
        <f t="shared" si="0"/>
        <v>0</v>
      </c>
      <c r="I39" s="70">
        <f t="shared" si="1"/>
        <v>0</v>
      </c>
    </row>
    <row r="40" spans="1:9" ht="75" x14ac:dyDescent="0.25">
      <c r="A40" s="21" t="s">
        <v>44</v>
      </c>
      <c r="B40" s="33" t="s">
        <v>84</v>
      </c>
      <c r="C40" s="46" t="s">
        <v>85</v>
      </c>
      <c r="D40" s="58">
        <v>75328.917879277462</v>
      </c>
      <c r="E40" s="70"/>
      <c r="F40" s="70"/>
      <c r="G40" s="70"/>
      <c r="H40" s="70">
        <f t="shared" si="0"/>
        <v>0</v>
      </c>
      <c r="I40" s="70">
        <f t="shared" si="1"/>
        <v>0</v>
      </c>
    </row>
    <row r="41" spans="1:9" x14ac:dyDescent="0.25">
      <c r="A41" s="22" t="s">
        <v>86</v>
      </c>
      <c r="B41" s="34" t="s">
        <v>45</v>
      </c>
      <c r="C41" s="47" t="s">
        <v>46</v>
      </c>
      <c r="D41" s="59">
        <v>276970.97771505459</v>
      </c>
      <c r="E41" s="70"/>
      <c r="F41" s="70"/>
      <c r="G41" s="70"/>
      <c r="H41" s="70">
        <f t="shared" si="0"/>
        <v>0</v>
      </c>
      <c r="I41" s="70">
        <f t="shared" si="1"/>
        <v>0</v>
      </c>
    </row>
    <row r="42" spans="1:9" ht="90" x14ac:dyDescent="0.25">
      <c r="A42" s="22" t="s">
        <v>86</v>
      </c>
      <c r="B42" s="34" t="s">
        <v>47</v>
      </c>
      <c r="C42" s="47" t="s">
        <v>48</v>
      </c>
      <c r="D42" s="59">
        <v>523659.82757857488</v>
      </c>
      <c r="E42" s="70"/>
      <c r="F42" s="70"/>
      <c r="G42" s="70"/>
      <c r="H42" s="70">
        <f t="shared" si="0"/>
        <v>0</v>
      </c>
      <c r="I42" s="70">
        <f t="shared" si="1"/>
        <v>0</v>
      </c>
    </row>
    <row r="43" spans="1:9" x14ac:dyDescent="0.25">
      <c r="A43" s="22" t="s">
        <v>86</v>
      </c>
      <c r="B43" s="34" t="s">
        <v>49</v>
      </c>
      <c r="C43" s="47" t="s">
        <v>50</v>
      </c>
      <c r="D43" s="59">
        <v>52902.658800775622</v>
      </c>
      <c r="E43" s="70"/>
      <c r="F43" s="70"/>
      <c r="G43" s="70"/>
      <c r="H43" s="70">
        <f t="shared" si="0"/>
        <v>0</v>
      </c>
      <c r="I43" s="70">
        <f t="shared" si="1"/>
        <v>0</v>
      </c>
    </row>
    <row r="44" spans="1:9" ht="30" x14ac:dyDescent="0.25">
      <c r="A44" s="105" t="s">
        <v>86</v>
      </c>
      <c r="B44" s="106" t="s">
        <v>53</v>
      </c>
      <c r="C44" s="107" t="s">
        <v>54</v>
      </c>
      <c r="D44" s="59">
        <v>42496.971724286122</v>
      </c>
      <c r="E44" s="70"/>
      <c r="F44" s="70"/>
      <c r="G44" s="70"/>
      <c r="H44" s="70">
        <f t="shared" si="0"/>
        <v>0</v>
      </c>
      <c r="I44" s="70">
        <f t="shared" si="1"/>
        <v>0</v>
      </c>
    </row>
    <row r="45" spans="1:9" ht="90" x14ac:dyDescent="0.25">
      <c r="A45" s="22" t="s">
        <v>86</v>
      </c>
      <c r="B45" s="35" t="s">
        <v>51</v>
      </c>
      <c r="C45" s="47" t="s">
        <v>52</v>
      </c>
      <c r="D45" s="59">
        <v>48118.713983813126</v>
      </c>
      <c r="E45" s="70"/>
      <c r="F45" s="70"/>
      <c r="G45" s="70"/>
      <c r="H45" s="70">
        <f t="shared" si="0"/>
        <v>0</v>
      </c>
      <c r="I45" s="70">
        <f t="shared" si="1"/>
        <v>0</v>
      </c>
    </row>
    <row r="46" spans="1:9" x14ac:dyDescent="0.25">
      <c r="A46" s="23" t="s">
        <v>87</v>
      </c>
      <c r="B46" s="36" t="s">
        <v>45</v>
      </c>
      <c r="C46" s="48" t="s">
        <v>46</v>
      </c>
      <c r="D46" s="60">
        <v>412451.32357207872</v>
      </c>
      <c r="E46" s="70"/>
      <c r="F46" s="70"/>
      <c r="G46" s="70"/>
      <c r="H46" s="70">
        <f t="shared" si="0"/>
        <v>0</v>
      </c>
      <c r="I46" s="70">
        <f t="shared" si="1"/>
        <v>0</v>
      </c>
    </row>
    <row r="47" spans="1:9" ht="90" x14ac:dyDescent="0.25">
      <c r="A47" s="23" t="s">
        <v>87</v>
      </c>
      <c r="B47" s="36" t="s">
        <v>47</v>
      </c>
      <c r="C47" s="48" t="s">
        <v>48</v>
      </c>
      <c r="D47" s="60">
        <v>146177.44073962307</v>
      </c>
      <c r="E47" s="70"/>
      <c r="F47" s="70"/>
      <c r="G47" s="70"/>
      <c r="H47" s="70">
        <f t="shared" si="0"/>
        <v>0</v>
      </c>
      <c r="I47" s="70">
        <f t="shared" si="1"/>
        <v>0</v>
      </c>
    </row>
    <row r="48" spans="1:9" x14ac:dyDescent="0.25">
      <c r="A48" s="23" t="s">
        <v>87</v>
      </c>
      <c r="B48" s="36" t="s">
        <v>49</v>
      </c>
      <c r="C48" s="48" t="s">
        <v>50</v>
      </c>
      <c r="D48" s="60">
        <v>82941.946813885297</v>
      </c>
      <c r="E48" s="70"/>
      <c r="F48" s="70"/>
      <c r="G48" s="70"/>
      <c r="H48" s="70">
        <f t="shared" si="0"/>
        <v>0</v>
      </c>
      <c r="I48" s="70">
        <f t="shared" si="1"/>
        <v>0</v>
      </c>
    </row>
    <row r="49" spans="1:10" ht="30" x14ac:dyDescent="0.25">
      <c r="A49" s="108" t="s">
        <v>87</v>
      </c>
      <c r="B49" s="109" t="s">
        <v>53</v>
      </c>
      <c r="C49" s="110" t="s">
        <v>54</v>
      </c>
      <c r="D49" s="60">
        <v>30354.979803061524</v>
      </c>
      <c r="E49" s="70"/>
      <c r="F49" s="70"/>
      <c r="G49" s="70"/>
      <c r="H49" s="70">
        <f t="shared" si="0"/>
        <v>0</v>
      </c>
      <c r="I49" s="70">
        <f t="shared" si="1"/>
        <v>0</v>
      </c>
    </row>
    <row r="50" spans="1:10" ht="90" x14ac:dyDescent="0.25">
      <c r="A50" s="23" t="s">
        <v>87</v>
      </c>
      <c r="B50" s="36" t="s">
        <v>51</v>
      </c>
      <c r="C50" s="48" t="s">
        <v>52</v>
      </c>
      <c r="D50" s="60">
        <v>5828.156122187811</v>
      </c>
      <c r="E50" s="70"/>
      <c r="F50" s="70"/>
      <c r="G50" s="70"/>
      <c r="H50" s="70">
        <f t="shared" si="0"/>
        <v>0</v>
      </c>
      <c r="I50" s="70">
        <f t="shared" si="1"/>
        <v>0</v>
      </c>
    </row>
    <row r="51" spans="1:10" x14ac:dyDescent="0.25">
      <c r="A51" s="24" t="s">
        <v>88</v>
      </c>
      <c r="B51" s="37" t="s">
        <v>45</v>
      </c>
      <c r="C51" s="49" t="s">
        <v>46</v>
      </c>
      <c r="D51" s="61">
        <v>371271.7579712455</v>
      </c>
      <c r="E51" s="70"/>
      <c r="F51" s="70"/>
      <c r="G51" s="70"/>
      <c r="H51" s="70">
        <f t="shared" si="0"/>
        <v>0</v>
      </c>
      <c r="I51" s="70">
        <f t="shared" si="1"/>
        <v>0</v>
      </c>
    </row>
    <row r="52" spans="1:10" ht="90" x14ac:dyDescent="0.25">
      <c r="A52" s="24" t="s">
        <v>88</v>
      </c>
      <c r="B52" s="37" t="s">
        <v>47</v>
      </c>
      <c r="C52" s="49" t="s">
        <v>48</v>
      </c>
      <c r="D52" s="61">
        <v>376954.2101903786</v>
      </c>
      <c r="E52" s="70"/>
      <c r="F52" s="70"/>
      <c r="G52" s="70"/>
      <c r="H52" s="70">
        <f t="shared" si="0"/>
        <v>0</v>
      </c>
      <c r="I52" s="70">
        <f t="shared" si="1"/>
        <v>0</v>
      </c>
    </row>
    <row r="53" spans="1:10" x14ac:dyDescent="0.25">
      <c r="A53" s="24" t="s">
        <v>88</v>
      </c>
      <c r="B53" s="37" t="s">
        <v>49</v>
      </c>
      <c r="C53" s="49" t="s">
        <v>50</v>
      </c>
      <c r="D53" s="61">
        <v>90409.27184543843</v>
      </c>
      <c r="E53" s="70"/>
      <c r="F53" s="70"/>
      <c r="G53" s="70"/>
      <c r="H53" s="70">
        <f t="shared" si="0"/>
        <v>0</v>
      </c>
      <c r="I53" s="70">
        <f t="shared" si="1"/>
        <v>0</v>
      </c>
    </row>
    <row r="54" spans="1:10" ht="30" x14ac:dyDescent="0.25">
      <c r="A54" s="24" t="s">
        <v>88</v>
      </c>
      <c r="B54" s="37" t="s">
        <v>53</v>
      </c>
      <c r="C54" s="49" t="s">
        <v>54</v>
      </c>
      <c r="D54" s="61">
        <v>36425.975763673821</v>
      </c>
      <c r="E54" s="70"/>
      <c r="F54" s="70"/>
      <c r="G54" s="70"/>
      <c r="H54" s="70">
        <f t="shared" si="0"/>
        <v>0</v>
      </c>
      <c r="I54" s="70">
        <f t="shared" si="1"/>
        <v>0</v>
      </c>
    </row>
    <row r="55" spans="1:10" ht="90" x14ac:dyDescent="0.25">
      <c r="A55" s="24" t="s">
        <v>88</v>
      </c>
      <c r="B55" s="37" t="s">
        <v>51</v>
      </c>
      <c r="C55" s="49" t="s">
        <v>52</v>
      </c>
      <c r="D55" s="61">
        <v>39394.692788413253</v>
      </c>
      <c r="E55" s="70"/>
      <c r="F55" s="70"/>
      <c r="G55" s="70"/>
      <c r="H55" s="70">
        <f t="shared" si="0"/>
        <v>0</v>
      </c>
      <c r="I55" s="70">
        <f t="shared" si="1"/>
        <v>0</v>
      </c>
    </row>
    <row r="56" spans="1:10" x14ac:dyDescent="0.25">
      <c r="A56" s="25" t="s">
        <v>89</v>
      </c>
      <c r="B56" s="38" t="s">
        <v>45</v>
      </c>
      <c r="C56" s="50" t="s">
        <v>46</v>
      </c>
      <c r="D56" s="62">
        <v>356118.55205355713</v>
      </c>
      <c r="E56" s="70"/>
      <c r="F56" s="70"/>
      <c r="G56" s="70"/>
      <c r="H56" s="70">
        <f t="shared" si="0"/>
        <v>0</v>
      </c>
      <c r="I56" s="70">
        <f t="shared" si="1"/>
        <v>0</v>
      </c>
    </row>
    <row r="57" spans="1:10" ht="90" x14ac:dyDescent="0.25">
      <c r="A57" s="25" t="s">
        <v>89</v>
      </c>
      <c r="B57" s="38" t="s">
        <v>47</v>
      </c>
      <c r="C57" s="50" t="s">
        <v>48</v>
      </c>
      <c r="D57" s="62">
        <v>394292.97465388721</v>
      </c>
      <c r="E57" s="70"/>
      <c r="F57" s="70"/>
      <c r="G57" s="70"/>
      <c r="H57" s="70">
        <f t="shared" si="0"/>
        <v>0</v>
      </c>
      <c r="I57" s="70">
        <f t="shared" si="1"/>
        <v>0</v>
      </c>
    </row>
    <row r="58" spans="1:10" x14ac:dyDescent="0.25">
      <c r="A58" s="25" t="s">
        <v>89</v>
      </c>
      <c r="B58" s="38" t="s">
        <v>49</v>
      </c>
      <c r="C58" s="50" t="s">
        <v>50</v>
      </c>
      <c r="D58" s="62">
        <v>82019.155427872218</v>
      </c>
      <c r="E58" s="70"/>
      <c r="F58" s="70"/>
      <c r="G58" s="70"/>
      <c r="H58" s="70">
        <f t="shared" si="0"/>
        <v>0</v>
      </c>
      <c r="I58" s="70">
        <f t="shared" si="1"/>
        <v>0</v>
      </c>
    </row>
    <row r="59" spans="1:10" ht="30" x14ac:dyDescent="0.25">
      <c r="A59" s="25" t="s">
        <v>89</v>
      </c>
      <c r="B59" s="38" t="s">
        <v>53</v>
      </c>
      <c r="C59" s="50" t="s">
        <v>54</v>
      </c>
      <c r="D59" s="62">
        <v>30354.979803061524</v>
      </c>
      <c r="E59" s="70"/>
      <c r="F59" s="70"/>
      <c r="G59" s="70"/>
      <c r="H59" s="70">
        <f t="shared" si="0"/>
        <v>0</v>
      </c>
      <c r="I59" s="70">
        <f t="shared" si="1"/>
        <v>0</v>
      </c>
    </row>
    <row r="60" spans="1:10" ht="90" x14ac:dyDescent="0.25">
      <c r="A60" s="25" t="s">
        <v>89</v>
      </c>
      <c r="B60" s="38" t="s">
        <v>51</v>
      </c>
      <c r="C60" s="50" t="s">
        <v>52</v>
      </c>
      <c r="D60" s="62">
        <v>54019.72205752827</v>
      </c>
      <c r="E60" s="70"/>
      <c r="F60" s="70"/>
      <c r="G60" s="70"/>
      <c r="H60" s="70">
        <f t="shared" si="0"/>
        <v>0</v>
      </c>
      <c r="I60" s="70">
        <f t="shared" si="1"/>
        <v>0</v>
      </c>
    </row>
    <row r="61" spans="1:10" x14ac:dyDescent="0.25">
      <c r="A61" s="26" t="s">
        <v>90</v>
      </c>
      <c r="B61" s="39" t="s">
        <v>45</v>
      </c>
      <c r="C61" s="51" t="s">
        <v>46</v>
      </c>
      <c r="D61" s="63">
        <v>294886.48679482145</v>
      </c>
      <c r="E61" s="70"/>
      <c r="F61" s="70"/>
      <c r="G61" s="70"/>
      <c r="H61" s="70">
        <f t="shared" si="0"/>
        <v>0</v>
      </c>
      <c r="I61" s="70">
        <f t="shared" si="1"/>
        <v>0</v>
      </c>
    </row>
    <row r="62" spans="1:10" ht="90" x14ac:dyDescent="0.25">
      <c r="A62" s="26" t="s">
        <v>90</v>
      </c>
      <c r="B62" s="39" t="s">
        <v>47</v>
      </c>
      <c r="C62" s="51" t="s">
        <v>48</v>
      </c>
      <c r="D62" s="63">
        <v>184351.86333995318</v>
      </c>
      <c r="E62" s="70"/>
      <c r="F62" s="70"/>
      <c r="G62" s="70"/>
      <c r="H62" s="70">
        <f t="shared" si="0"/>
        <v>0</v>
      </c>
      <c r="I62" s="70">
        <f t="shared" si="1"/>
        <v>0</v>
      </c>
    </row>
    <row r="63" spans="1:10" x14ac:dyDescent="0.25">
      <c r="A63" s="26" t="s">
        <v>90</v>
      </c>
      <c r="B63" s="39" t="s">
        <v>49</v>
      </c>
      <c r="C63" s="51" t="s">
        <v>50</v>
      </c>
      <c r="D63" s="63">
        <v>23385.476440278602</v>
      </c>
      <c r="E63" s="3" t="s">
        <v>93</v>
      </c>
      <c r="F63" s="3" t="s">
        <v>93</v>
      </c>
      <c r="G63" s="3" t="s">
        <v>93</v>
      </c>
      <c r="H63" s="3">
        <v>0</v>
      </c>
      <c r="I63" s="3">
        <v>0</v>
      </c>
      <c r="J63" s="2" t="s">
        <v>118</v>
      </c>
    </row>
    <row r="64" spans="1:10" ht="30" x14ac:dyDescent="0.25">
      <c r="A64" s="26" t="s">
        <v>90</v>
      </c>
      <c r="B64" s="39" t="s">
        <v>53</v>
      </c>
      <c r="C64" s="51" t="s">
        <v>54</v>
      </c>
      <c r="D64" s="63">
        <v>30354.979803061524</v>
      </c>
      <c r="E64" s="70"/>
      <c r="F64" s="70"/>
      <c r="G64" s="70"/>
      <c r="H64" s="70">
        <f t="shared" si="0"/>
        <v>0</v>
      </c>
      <c r="I64" s="70">
        <f t="shared" si="1"/>
        <v>0</v>
      </c>
    </row>
    <row r="65" spans="1:10" ht="90" x14ac:dyDescent="0.25">
      <c r="A65" s="26" t="s">
        <v>90</v>
      </c>
      <c r="B65" s="39" t="s">
        <v>51</v>
      </c>
      <c r="C65" s="51" t="s">
        <v>52</v>
      </c>
      <c r="D65" s="63">
        <v>6319.9067949974096</v>
      </c>
      <c r="E65" s="70"/>
      <c r="F65" s="70"/>
      <c r="G65" s="70"/>
      <c r="H65" s="70">
        <f t="shared" si="0"/>
        <v>0</v>
      </c>
      <c r="I65" s="70">
        <f t="shared" si="1"/>
        <v>0</v>
      </c>
    </row>
    <row r="66" spans="1:10" x14ac:dyDescent="0.25">
      <c r="A66" s="27" t="s">
        <v>90</v>
      </c>
      <c r="B66" s="40" t="s">
        <v>45</v>
      </c>
      <c r="C66" s="52" t="s">
        <v>91</v>
      </c>
      <c r="D66" s="64">
        <v>90609.614712138617</v>
      </c>
      <c r="E66" s="70"/>
      <c r="F66" s="70"/>
      <c r="G66" s="70"/>
      <c r="H66" s="70">
        <f t="shared" si="0"/>
        <v>0</v>
      </c>
      <c r="I66" s="70">
        <f t="shared" si="1"/>
        <v>0</v>
      </c>
    </row>
    <row r="67" spans="1:10" x14ac:dyDescent="0.25">
      <c r="A67" s="28" t="s">
        <v>92</v>
      </c>
      <c r="B67" s="41" t="s">
        <v>45</v>
      </c>
      <c r="C67" s="53" t="s">
        <v>46</v>
      </c>
      <c r="D67" s="65">
        <v>118396.56322386113</v>
      </c>
      <c r="E67" s="70"/>
      <c r="F67" s="70"/>
      <c r="G67" s="70"/>
      <c r="H67" s="70">
        <f t="shared" si="0"/>
        <v>0</v>
      </c>
      <c r="I67" s="70">
        <f t="shared" si="1"/>
        <v>0</v>
      </c>
    </row>
    <row r="68" spans="1:10" ht="90" x14ac:dyDescent="0.25">
      <c r="A68" s="28" t="s">
        <v>92</v>
      </c>
      <c r="B68" s="41" t="s">
        <v>47</v>
      </c>
      <c r="C68" s="53" t="s">
        <v>48</v>
      </c>
      <c r="D68" s="65">
        <v>56423.836457930745</v>
      </c>
      <c r="E68" s="70"/>
      <c r="F68" s="70"/>
      <c r="G68" s="70"/>
      <c r="H68" s="70">
        <f t="shared" si="0"/>
        <v>0</v>
      </c>
      <c r="I68" s="70">
        <f t="shared" si="1"/>
        <v>0</v>
      </c>
    </row>
    <row r="69" spans="1:10" x14ac:dyDescent="0.25">
      <c r="A69" s="28" t="s">
        <v>92</v>
      </c>
      <c r="B69" s="41" t="s">
        <v>49</v>
      </c>
      <c r="C69" s="53" t="s">
        <v>50</v>
      </c>
      <c r="D69" s="65">
        <v>16391.689093653225</v>
      </c>
      <c r="E69" s="3" t="s">
        <v>93</v>
      </c>
      <c r="F69" s="3" t="s">
        <v>93</v>
      </c>
      <c r="G69" s="3" t="s">
        <v>93</v>
      </c>
      <c r="H69" s="3">
        <v>0</v>
      </c>
      <c r="I69" s="3">
        <v>0</v>
      </c>
      <c r="J69" s="2" t="s">
        <v>118</v>
      </c>
    </row>
    <row r="70" spans="1:10" ht="90.75" thickBot="1" x14ac:dyDescent="0.3">
      <c r="A70" s="29" t="s">
        <v>92</v>
      </c>
      <c r="B70" s="42" t="s">
        <v>51</v>
      </c>
      <c r="C70" s="54" t="s">
        <v>52</v>
      </c>
      <c r="D70" s="66">
        <v>2671.2382226694135</v>
      </c>
      <c r="E70" s="70"/>
      <c r="F70" s="70"/>
      <c r="G70" s="70"/>
      <c r="H70" s="70">
        <f t="shared" si="0"/>
        <v>0</v>
      </c>
      <c r="I70" s="70">
        <f t="shared" si="1"/>
        <v>0</v>
      </c>
    </row>
    <row r="71" spans="1:10" x14ac:dyDescent="0.25">
      <c r="A71"/>
      <c r="B71"/>
      <c r="C71" s="55"/>
      <c r="D71" s="67"/>
      <c r="E71"/>
      <c r="F71"/>
      <c r="G71"/>
      <c r="H71" s="83">
        <f>SUM(H11:H70)</f>
        <v>0</v>
      </c>
      <c r="I71" s="83">
        <f>SUM(I11:I70)</f>
        <v>0</v>
      </c>
    </row>
  </sheetData>
  <mergeCells count="5">
    <mergeCell ref="A3:A4"/>
    <mergeCell ref="B3:B4"/>
    <mergeCell ref="C3:E3"/>
    <mergeCell ref="A5:A7"/>
    <mergeCell ref="A8:J8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0"/>
  <sheetViews>
    <sheetView tabSelected="1" topLeftCell="A7" workbookViewId="0">
      <selection activeCell="F15" sqref="F15"/>
    </sheetView>
  </sheetViews>
  <sheetFormatPr defaultColWidth="9.140625" defaultRowHeight="15.75" x14ac:dyDescent="0.25"/>
  <cols>
    <col min="1" max="1" width="34.42578125" style="2" customWidth="1"/>
    <col min="2" max="2" width="36.7109375" style="2" customWidth="1"/>
    <col min="3" max="3" width="23" style="2" customWidth="1"/>
    <col min="4" max="4" width="22.28515625" style="2" customWidth="1"/>
    <col min="5" max="5" width="22.85546875" style="2" customWidth="1"/>
    <col min="6" max="6" width="14.85546875" style="2" customWidth="1"/>
    <col min="7" max="7" width="14" style="2" customWidth="1"/>
    <col min="8" max="8" width="16.7109375" style="2" customWidth="1"/>
    <col min="9" max="9" width="14.42578125" style="2" customWidth="1"/>
    <col min="10" max="10" width="17" style="2" customWidth="1"/>
    <col min="11" max="16384" width="9.140625" style="2"/>
  </cols>
  <sheetData>
    <row r="1" spans="1:10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9.5" thickBot="1" x14ac:dyDescent="0.35">
      <c r="A2" s="14" t="s">
        <v>122</v>
      </c>
      <c r="B2" s="13"/>
      <c r="C2" s="12"/>
      <c r="D2" s="12"/>
      <c r="E2" s="12"/>
      <c r="F2" s="12"/>
      <c r="G2" s="12"/>
      <c r="H2" s="12"/>
      <c r="I2" s="5"/>
      <c r="J2" s="5"/>
    </row>
    <row r="3" spans="1:10" ht="18.75" customHeight="1" x14ac:dyDescent="0.25">
      <c r="A3" s="113" t="s">
        <v>12</v>
      </c>
      <c r="B3" s="113" t="s">
        <v>11</v>
      </c>
      <c r="C3" s="126" t="s">
        <v>10</v>
      </c>
      <c r="D3" s="127"/>
      <c r="E3" s="128"/>
    </row>
    <row r="4" spans="1:10" ht="16.5" customHeight="1" thickBot="1" x14ac:dyDescent="0.3">
      <c r="A4" s="114"/>
      <c r="B4" s="114"/>
      <c r="C4" s="11" t="s">
        <v>9</v>
      </c>
      <c r="D4" s="10" t="s">
        <v>8</v>
      </c>
      <c r="E4" s="9" t="s">
        <v>7</v>
      </c>
    </row>
    <row r="5" spans="1:10" ht="45.75" customHeight="1" thickBot="1" x14ac:dyDescent="0.3">
      <c r="A5" s="132" t="s">
        <v>14</v>
      </c>
      <c r="B5" s="7" t="s">
        <v>15</v>
      </c>
      <c r="C5" s="99">
        <f>H65</f>
        <v>0</v>
      </c>
      <c r="D5" s="100"/>
      <c r="E5" s="101">
        <f>I65</f>
        <v>0</v>
      </c>
    </row>
    <row r="6" spans="1:10" ht="63.75" customHeight="1" thickBot="1" x14ac:dyDescent="0.3">
      <c r="A6" s="133"/>
      <c r="B6" s="6" t="s">
        <v>6</v>
      </c>
      <c r="C6" s="80">
        <f>SUM(C5:C5)</f>
        <v>0</v>
      </c>
      <c r="D6" s="80"/>
      <c r="E6" s="80">
        <f>SUM(E5:E5)</f>
        <v>0</v>
      </c>
    </row>
    <row r="7" spans="1:10" ht="16.5" customHeight="1" x14ac:dyDescent="0.25">
      <c r="A7" s="119" t="s">
        <v>119</v>
      </c>
      <c r="B7" s="119"/>
      <c r="C7" s="119"/>
      <c r="D7" s="119"/>
      <c r="E7" s="119"/>
      <c r="F7" s="119"/>
      <c r="G7" s="119"/>
      <c r="H7" s="112"/>
      <c r="I7" s="112"/>
      <c r="J7" s="112"/>
    </row>
    <row r="8" spans="1:10" ht="16.5" customHeight="1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45.75" thickBot="1" x14ac:dyDescent="0.3">
      <c r="A9" s="19" t="s">
        <v>35</v>
      </c>
      <c r="B9" s="30" t="s">
        <v>36</v>
      </c>
      <c r="C9" s="43" t="s">
        <v>37</v>
      </c>
      <c r="D9" s="56" t="s">
        <v>38</v>
      </c>
      <c r="E9" s="68" t="s">
        <v>39</v>
      </c>
      <c r="F9" s="68" t="s">
        <v>40</v>
      </c>
      <c r="G9" s="68" t="s">
        <v>41</v>
      </c>
      <c r="H9" s="68" t="s">
        <v>42</v>
      </c>
      <c r="I9" s="69" t="s">
        <v>43</v>
      </c>
    </row>
    <row r="10" spans="1:10" x14ac:dyDescent="0.25">
      <c r="A10" s="20" t="s">
        <v>44</v>
      </c>
      <c r="B10" s="31" t="s">
        <v>45</v>
      </c>
      <c r="C10" s="44" t="s">
        <v>46</v>
      </c>
      <c r="D10" s="57">
        <v>315958.91377410677</v>
      </c>
      <c r="E10" s="70"/>
      <c r="F10" s="70"/>
      <c r="G10" s="70"/>
      <c r="H10" s="70">
        <f>E10*D10</f>
        <v>0</v>
      </c>
      <c r="I10" s="70">
        <f>G10*D10</f>
        <v>0</v>
      </c>
    </row>
    <row r="11" spans="1:10" ht="60" x14ac:dyDescent="0.25">
      <c r="A11" s="20" t="s">
        <v>44</v>
      </c>
      <c r="B11" s="32" t="s">
        <v>47</v>
      </c>
      <c r="C11" s="45" t="s">
        <v>48</v>
      </c>
      <c r="D11" s="57">
        <v>1366210.8599802328</v>
      </c>
      <c r="E11" s="70"/>
      <c r="F11" s="70"/>
      <c r="G11" s="70"/>
      <c r="H11" s="70">
        <f t="shared" ref="H11:H69" si="0">E11*D11</f>
        <v>0</v>
      </c>
      <c r="I11" s="70">
        <f t="shared" ref="I11:I69" si="1">G11*D11</f>
        <v>0</v>
      </c>
    </row>
    <row r="12" spans="1:10" x14ac:dyDescent="0.25">
      <c r="A12" s="20" t="s">
        <v>44</v>
      </c>
      <c r="B12" s="32" t="s">
        <v>49</v>
      </c>
      <c r="C12" s="45" t="s">
        <v>50</v>
      </c>
      <c r="D12" s="57">
        <v>164900.39228215141</v>
      </c>
      <c r="E12" s="70"/>
      <c r="F12" s="70"/>
      <c r="G12" s="70"/>
      <c r="H12" s="70">
        <f t="shared" si="0"/>
        <v>0</v>
      </c>
      <c r="I12" s="70">
        <f t="shared" si="1"/>
        <v>0</v>
      </c>
    </row>
    <row r="13" spans="1:10" ht="60" x14ac:dyDescent="0.25">
      <c r="A13" s="20" t="s">
        <v>44</v>
      </c>
      <c r="B13" s="32" t="s">
        <v>51</v>
      </c>
      <c r="C13" s="45" t="s">
        <v>52</v>
      </c>
      <c r="D13" s="57">
        <v>143481.91853311119</v>
      </c>
      <c r="E13" s="70"/>
      <c r="F13" s="70"/>
      <c r="G13" s="70"/>
      <c r="H13" s="70">
        <f t="shared" si="0"/>
        <v>0</v>
      </c>
      <c r="I13" s="70">
        <f t="shared" si="1"/>
        <v>0</v>
      </c>
    </row>
    <row r="14" spans="1:10" x14ac:dyDescent="0.25">
      <c r="A14" s="20" t="s">
        <v>44</v>
      </c>
      <c r="B14" s="32" t="s">
        <v>53</v>
      </c>
      <c r="C14" s="45" t="s">
        <v>54</v>
      </c>
      <c r="D14" s="57">
        <v>67084.505364765966</v>
      </c>
      <c r="E14" s="70"/>
      <c r="F14" s="70"/>
      <c r="G14" s="70"/>
      <c r="H14" s="70">
        <f t="shared" si="0"/>
        <v>0</v>
      </c>
      <c r="I14" s="70">
        <f t="shared" si="1"/>
        <v>0</v>
      </c>
    </row>
    <row r="15" spans="1:10" x14ac:dyDescent="0.25">
      <c r="A15" s="20" t="s">
        <v>44</v>
      </c>
      <c r="B15" s="32" t="s">
        <v>55</v>
      </c>
      <c r="C15" s="45" t="s">
        <v>56</v>
      </c>
      <c r="D15" s="57">
        <v>495854.66607897042</v>
      </c>
      <c r="E15" s="70"/>
      <c r="F15" s="70"/>
      <c r="G15" s="70"/>
      <c r="H15" s="70">
        <f t="shared" si="0"/>
        <v>0</v>
      </c>
      <c r="I15" s="70">
        <f t="shared" si="1"/>
        <v>0</v>
      </c>
    </row>
    <row r="16" spans="1:10" ht="45" x14ac:dyDescent="0.25">
      <c r="A16" s="20" t="s">
        <v>44</v>
      </c>
      <c r="B16" s="32" t="s">
        <v>57</v>
      </c>
      <c r="C16" s="45" t="s">
        <v>58</v>
      </c>
      <c r="D16" s="57">
        <v>453272.70041123586</v>
      </c>
      <c r="E16" s="70"/>
      <c r="F16" s="70"/>
      <c r="G16" s="70"/>
      <c r="H16" s="70">
        <f t="shared" si="0"/>
        <v>0</v>
      </c>
      <c r="I16" s="70">
        <f t="shared" si="1"/>
        <v>0</v>
      </c>
    </row>
    <row r="17" spans="1:9" x14ac:dyDescent="0.25">
      <c r="A17" s="20" t="s">
        <v>44</v>
      </c>
      <c r="B17" s="32" t="s">
        <v>59</v>
      </c>
      <c r="C17" s="45" t="s">
        <v>60</v>
      </c>
      <c r="D17" s="57">
        <v>62361.270507409587</v>
      </c>
      <c r="E17" s="70"/>
      <c r="F17" s="70"/>
      <c r="G17" s="70"/>
      <c r="H17" s="70">
        <f t="shared" si="0"/>
        <v>0</v>
      </c>
      <c r="I17" s="70">
        <f t="shared" si="1"/>
        <v>0</v>
      </c>
    </row>
    <row r="18" spans="1:9" x14ac:dyDescent="0.25">
      <c r="A18" s="20" t="s">
        <v>44</v>
      </c>
      <c r="B18" s="32"/>
      <c r="C18" s="45" t="s">
        <v>61</v>
      </c>
      <c r="D18" s="57">
        <v>22055.928324904504</v>
      </c>
      <c r="E18" s="70"/>
      <c r="F18" s="70"/>
      <c r="G18" s="70"/>
      <c r="H18" s="70">
        <f t="shared" si="0"/>
        <v>0</v>
      </c>
      <c r="I18" s="70">
        <f t="shared" si="1"/>
        <v>0</v>
      </c>
    </row>
    <row r="19" spans="1:9" x14ac:dyDescent="0.25">
      <c r="A19" s="20" t="s">
        <v>44</v>
      </c>
      <c r="B19" s="32"/>
      <c r="C19" s="45" t="s">
        <v>62</v>
      </c>
      <c r="D19" s="57">
        <v>649.86033199169674</v>
      </c>
      <c r="E19" s="70"/>
      <c r="F19" s="70"/>
      <c r="G19" s="70"/>
      <c r="H19" s="70">
        <f t="shared" si="0"/>
        <v>0</v>
      </c>
      <c r="I19" s="70">
        <f t="shared" si="1"/>
        <v>0</v>
      </c>
    </row>
    <row r="20" spans="1:9" x14ac:dyDescent="0.25">
      <c r="A20" s="20" t="s">
        <v>44</v>
      </c>
      <c r="B20" s="32"/>
      <c r="C20" s="45" t="s">
        <v>63</v>
      </c>
      <c r="D20" s="57">
        <v>2185.5585458204291</v>
      </c>
      <c r="E20" s="70"/>
      <c r="F20" s="70"/>
      <c r="G20" s="70"/>
      <c r="H20" s="70">
        <f t="shared" si="0"/>
        <v>0</v>
      </c>
      <c r="I20" s="70">
        <f t="shared" si="1"/>
        <v>0</v>
      </c>
    </row>
    <row r="21" spans="1:9" x14ac:dyDescent="0.25">
      <c r="A21" s="20" t="s">
        <v>44</v>
      </c>
      <c r="B21" s="32"/>
      <c r="C21" s="45" t="s">
        <v>64</v>
      </c>
      <c r="D21" s="57">
        <v>910.64939409184558</v>
      </c>
      <c r="E21" s="70"/>
      <c r="F21" s="70"/>
      <c r="G21" s="70"/>
      <c r="H21" s="70">
        <f t="shared" si="0"/>
        <v>0</v>
      </c>
      <c r="I21" s="70">
        <f t="shared" si="1"/>
        <v>0</v>
      </c>
    </row>
    <row r="22" spans="1:9" x14ac:dyDescent="0.25">
      <c r="A22" s="20" t="s">
        <v>44</v>
      </c>
      <c r="B22" s="32"/>
      <c r="C22" s="45" t="s">
        <v>65</v>
      </c>
      <c r="D22" s="57">
        <v>1347.271419982786</v>
      </c>
      <c r="E22" s="70"/>
      <c r="F22" s="70"/>
      <c r="G22" s="70"/>
      <c r="H22" s="70">
        <f t="shared" si="0"/>
        <v>0</v>
      </c>
      <c r="I22" s="70">
        <f t="shared" si="1"/>
        <v>0</v>
      </c>
    </row>
    <row r="23" spans="1:9" x14ac:dyDescent="0.25">
      <c r="A23" s="20" t="s">
        <v>44</v>
      </c>
      <c r="B23" s="32"/>
      <c r="C23" s="45" t="s">
        <v>65</v>
      </c>
      <c r="D23" s="57">
        <v>1680.1267119785327</v>
      </c>
      <c r="E23" s="70"/>
      <c r="F23" s="70"/>
      <c r="G23" s="70"/>
      <c r="H23" s="70">
        <f t="shared" si="0"/>
        <v>0</v>
      </c>
      <c r="I23" s="70">
        <f t="shared" si="1"/>
        <v>0</v>
      </c>
    </row>
    <row r="24" spans="1:9" x14ac:dyDescent="0.25">
      <c r="A24" s="20" t="s">
        <v>44</v>
      </c>
      <c r="B24" s="32"/>
      <c r="C24" s="45" t="s">
        <v>66</v>
      </c>
      <c r="D24" s="57">
        <v>475.50755999392459</v>
      </c>
      <c r="E24" s="70"/>
      <c r="F24" s="70"/>
      <c r="G24" s="70"/>
      <c r="H24" s="70">
        <f t="shared" si="0"/>
        <v>0</v>
      </c>
      <c r="I24" s="70">
        <f t="shared" si="1"/>
        <v>0</v>
      </c>
    </row>
    <row r="25" spans="1:9" x14ac:dyDescent="0.25">
      <c r="A25" s="20" t="s">
        <v>44</v>
      </c>
      <c r="B25" s="32"/>
      <c r="C25" s="45" t="s">
        <v>67</v>
      </c>
      <c r="D25" s="57">
        <v>602.30957599230442</v>
      </c>
      <c r="E25" s="70"/>
      <c r="F25" s="70"/>
      <c r="G25" s="70"/>
      <c r="H25" s="70">
        <f t="shared" si="0"/>
        <v>0</v>
      </c>
      <c r="I25" s="70">
        <f t="shared" si="1"/>
        <v>0</v>
      </c>
    </row>
    <row r="26" spans="1:9" x14ac:dyDescent="0.25">
      <c r="A26" s="20" t="s">
        <v>44</v>
      </c>
      <c r="B26" s="32"/>
      <c r="C26" s="45" t="s">
        <v>68</v>
      </c>
      <c r="D26" s="57">
        <v>317.00503999594969</v>
      </c>
      <c r="E26" s="70"/>
      <c r="F26" s="70"/>
      <c r="G26" s="70"/>
      <c r="H26" s="70">
        <f t="shared" si="0"/>
        <v>0</v>
      </c>
      <c r="I26" s="70">
        <f t="shared" si="1"/>
        <v>0</v>
      </c>
    </row>
    <row r="27" spans="1:9" x14ac:dyDescent="0.25">
      <c r="A27" s="20" t="s">
        <v>44</v>
      </c>
      <c r="B27" s="32"/>
      <c r="C27" s="45" t="s">
        <v>69</v>
      </c>
      <c r="D27" s="57">
        <v>206.05327599736728</v>
      </c>
      <c r="E27" s="70"/>
      <c r="F27" s="70"/>
      <c r="G27" s="70"/>
      <c r="H27" s="70">
        <f t="shared" si="0"/>
        <v>0</v>
      </c>
      <c r="I27" s="70">
        <f t="shared" si="1"/>
        <v>0</v>
      </c>
    </row>
    <row r="28" spans="1:9" x14ac:dyDescent="0.25">
      <c r="A28" s="20" t="s">
        <v>44</v>
      </c>
      <c r="B28" s="32"/>
      <c r="C28" s="45" t="s">
        <v>70</v>
      </c>
      <c r="D28" s="57">
        <v>8590.8365838902373</v>
      </c>
      <c r="E28" s="70"/>
      <c r="F28" s="70"/>
      <c r="G28" s="70"/>
      <c r="H28" s="70">
        <f t="shared" si="0"/>
        <v>0</v>
      </c>
      <c r="I28" s="70">
        <f t="shared" si="1"/>
        <v>0</v>
      </c>
    </row>
    <row r="29" spans="1:9" x14ac:dyDescent="0.25">
      <c r="A29" s="20" t="s">
        <v>44</v>
      </c>
      <c r="B29" s="32"/>
      <c r="C29" s="45" t="s">
        <v>71</v>
      </c>
      <c r="D29" s="57">
        <v>1902.0302399756984</v>
      </c>
      <c r="E29" s="70"/>
      <c r="F29" s="70"/>
      <c r="G29" s="70"/>
      <c r="H29" s="70">
        <f t="shared" si="0"/>
        <v>0</v>
      </c>
      <c r="I29" s="70">
        <f t="shared" si="1"/>
        <v>0</v>
      </c>
    </row>
    <row r="30" spans="1:9" x14ac:dyDescent="0.25">
      <c r="A30" s="20" t="s">
        <v>44</v>
      </c>
      <c r="B30" s="32"/>
      <c r="C30" s="45" t="s">
        <v>72</v>
      </c>
      <c r="D30" s="57">
        <v>2187.3347759720523</v>
      </c>
      <c r="E30" s="70"/>
      <c r="F30" s="70"/>
      <c r="G30" s="70"/>
      <c r="H30" s="70">
        <f t="shared" si="0"/>
        <v>0</v>
      </c>
      <c r="I30" s="70">
        <f t="shared" si="1"/>
        <v>0</v>
      </c>
    </row>
    <row r="31" spans="1:9" x14ac:dyDescent="0.25">
      <c r="A31" s="20" t="s">
        <v>44</v>
      </c>
      <c r="B31" s="32"/>
      <c r="C31" s="45" t="s">
        <v>73</v>
      </c>
      <c r="D31" s="57">
        <v>1046.1166319866338</v>
      </c>
      <c r="E31" s="70"/>
      <c r="F31" s="70"/>
      <c r="G31" s="70"/>
      <c r="H31" s="70">
        <f t="shared" si="0"/>
        <v>0</v>
      </c>
      <c r="I31" s="70">
        <f t="shared" si="1"/>
        <v>0</v>
      </c>
    </row>
    <row r="32" spans="1:9" x14ac:dyDescent="0.25">
      <c r="A32" s="20" t="s">
        <v>44</v>
      </c>
      <c r="B32" s="32"/>
      <c r="C32" s="45" t="s">
        <v>74</v>
      </c>
      <c r="D32" s="57">
        <v>507.20806399351954</v>
      </c>
      <c r="E32" s="70"/>
      <c r="F32" s="70"/>
      <c r="G32" s="70"/>
      <c r="H32" s="70">
        <f t="shared" si="0"/>
        <v>0</v>
      </c>
      <c r="I32" s="70">
        <f t="shared" si="1"/>
        <v>0</v>
      </c>
    </row>
    <row r="33" spans="1:9" x14ac:dyDescent="0.25">
      <c r="A33" s="20" t="s">
        <v>44</v>
      </c>
      <c r="B33" s="32"/>
      <c r="C33" s="45" t="s">
        <v>75</v>
      </c>
      <c r="D33" s="57">
        <v>4279.5680399453222</v>
      </c>
      <c r="E33" s="70"/>
      <c r="F33" s="70"/>
      <c r="G33" s="70"/>
      <c r="H33" s="70">
        <f t="shared" si="0"/>
        <v>0</v>
      </c>
      <c r="I33" s="70">
        <f t="shared" si="1"/>
        <v>0</v>
      </c>
    </row>
    <row r="34" spans="1:9" x14ac:dyDescent="0.25">
      <c r="A34" s="20" t="s">
        <v>44</v>
      </c>
      <c r="B34" s="32"/>
      <c r="C34" s="45" t="s">
        <v>76</v>
      </c>
      <c r="D34" s="57">
        <v>4311.268543944916</v>
      </c>
      <c r="E34" s="70"/>
      <c r="F34" s="70"/>
      <c r="G34" s="70"/>
      <c r="H34" s="70">
        <f t="shared" si="0"/>
        <v>0</v>
      </c>
      <c r="I34" s="70">
        <f t="shared" si="1"/>
        <v>0</v>
      </c>
    </row>
    <row r="35" spans="1:9" x14ac:dyDescent="0.25">
      <c r="A35" s="20" t="s">
        <v>44</v>
      </c>
      <c r="B35" s="32"/>
      <c r="C35" s="45" t="s">
        <v>77</v>
      </c>
      <c r="D35" s="57">
        <v>3772.3599759518011</v>
      </c>
      <c r="E35" s="70"/>
      <c r="F35" s="70"/>
      <c r="G35" s="70"/>
      <c r="H35" s="70">
        <f t="shared" si="0"/>
        <v>0</v>
      </c>
      <c r="I35" s="70">
        <f t="shared" si="1"/>
        <v>0</v>
      </c>
    </row>
    <row r="36" spans="1:9" x14ac:dyDescent="0.25">
      <c r="A36" s="20" t="s">
        <v>44</v>
      </c>
      <c r="B36" s="32" t="s">
        <v>78</v>
      </c>
      <c r="C36" s="45" t="s">
        <v>79</v>
      </c>
      <c r="D36" s="57">
        <v>7164.3139039084626</v>
      </c>
      <c r="E36" s="70"/>
      <c r="F36" s="70"/>
      <c r="G36" s="70"/>
      <c r="H36" s="70">
        <f t="shared" si="0"/>
        <v>0</v>
      </c>
      <c r="I36" s="70">
        <f t="shared" si="1"/>
        <v>0</v>
      </c>
    </row>
    <row r="37" spans="1:9" x14ac:dyDescent="0.25">
      <c r="A37" s="21" t="s">
        <v>44</v>
      </c>
      <c r="B37" s="33" t="s">
        <v>80</v>
      </c>
      <c r="C37" s="46" t="s">
        <v>81</v>
      </c>
      <c r="D37" s="58">
        <v>123909.02755609712</v>
      </c>
      <c r="E37" s="70"/>
      <c r="F37" s="70"/>
      <c r="G37" s="70"/>
      <c r="H37" s="70">
        <f t="shared" si="0"/>
        <v>0</v>
      </c>
      <c r="I37" s="70">
        <f t="shared" si="1"/>
        <v>0</v>
      </c>
    </row>
    <row r="38" spans="1:9" ht="45" x14ac:dyDescent="0.25">
      <c r="A38" s="21" t="s">
        <v>44</v>
      </c>
      <c r="B38" s="33" t="s">
        <v>82</v>
      </c>
      <c r="C38" s="46" t="s">
        <v>83</v>
      </c>
      <c r="D38" s="58">
        <v>120970.66551116075</v>
      </c>
      <c r="E38" s="70"/>
      <c r="F38" s="70"/>
      <c r="G38" s="70"/>
      <c r="H38" s="70">
        <f t="shared" si="0"/>
        <v>0</v>
      </c>
      <c r="I38" s="70">
        <f t="shared" si="1"/>
        <v>0</v>
      </c>
    </row>
    <row r="39" spans="1:9" ht="45" x14ac:dyDescent="0.25">
      <c r="A39" s="21" t="s">
        <v>44</v>
      </c>
      <c r="B39" s="33" t="s">
        <v>84</v>
      </c>
      <c r="C39" s="46" t="s">
        <v>85</v>
      </c>
      <c r="D39" s="58">
        <v>75328.917879277462</v>
      </c>
      <c r="E39" s="70"/>
      <c r="F39" s="70"/>
      <c r="G39" s="70"/>
      <c r="H39" s="70">
        <f t="shared" si="0"/>
        <v>0</v>
      </c>
      <c r="I39" s="70">
        <f t="shared" si="1"/>
        <v>0</v>
      </c>
    </row>
    <row r="40" spans="1:9" x14ac:dyDescent="0.25">
      <c r="A40" s="22" t="s">
        <v>86</v>
      </c>
      <c r="B40" s="34" t="s">
        <v>45</v>
      </c>
      <c r="C40" s="47" t="s">
        <v>46</v>
      </c>
      <c r="D40" s="59">
        <v>276970.97771505459</v>
      </c>
      <c r="E40" s="70"/>
      <c r="F40" s="70"/>
      <c r="G40" s="70"/>
      <c r="H40" s="70">
        <f t="shared" si="0"/>
        <v>0</v>
      </c>
      <c r="I40" s="70">
        <f t="shared" si="1"/>
        <v>0</v>
      </c>
    </row>
    <row r="41" spans="1:9" ht="60" x14ac:dyDescent="0.25">
      <c r="A41" s="22" t="s">
        <v>86</v>
      </c>
      <c r="B41" s="34" t="s">
        <v>47</v>
      </c>
      <c r="C41" s="47" t="s">
        <v>48</v>
      </c>
      <c r="D41" s="59">
        <v>523659.82757857488</v>
      </c>
      <c r="E41" s="70"/>
      <c r="F41" s="70"/>
      <c r="G41" s="70"/>
      <c r="H41" s="70">
        <f t="shared" si="0"/>
        <v>0</v>
      </c>
      <c r="I41" s="70">
        <f t="shared" si="1"/>
        <v>0</v>
      </c>
    </row>
    <row r="42" spans="1:9" x14ac:dyDescent="0.25">
      <c r="A42" s="22" t="s">
        <v>86</v>
      </c>
      <c r="B42" s="34" t="s">
        <v>49</v>
      </c>
      <c r="C42" s="47" t="s">
        <v>50</v>
      </c>
      <c r="D42" s="59">
        <v>52902.658800775622</v>
      </c>
      <c r="E42" s="70"/>
      <c r="F42" s="70"/>
      <c r="G42" s="70"/>
      <c r="H42" s="70">
        <f t="shared" si="0"/>
        <v>0</v>
      </c>
      <c r="I42" s="70">
        <f t="shared" si="1"/>
        <v>0</v>
      </c>
    </row>
    <row r="43" spans="1:9" x14ac:dyDescent="0.25">
      <c r="A43" s="105" t="s">
        <v>86</v>
      </c>
      <c r="B43" s="106" t="s">
        <v>53</v>
      </c>
      <c r="C43" s="107" t="s">
        <v>54</v>
      </c>
      <c r="D43" s="59">
        <v>42496.971724286122</v>
      </c>
      <c r="E43" s="70"/>
      <c r="F43" s="70"/>
      <c r="G43" s="70"/>
      <c r="H43" s="70">
        <f t="shared" si="0"/>
        <v>0</v>
      </c>
      <c r="I43" s="70">
        <f t="shared" si="1"/>
        <v>0</v>
      </c>
    </row>
    <row r="44" spans="1:9" ht="60" x14ac:dyDescent="0.25">
      <c r="A44" s="22" t="s">
        <v>86</v>
      </c>
      <c r="B44" s="35" t="s">
        <v>51</v>
      </c>
      <c r="C44" s="47" t="s">
        <v>52</v>
      </c>
      <c r="D44" s="59">
        <v>48118.713983813126</v>
      </c>
      <c r="E44" s="70"/>
      <c r="F44" s="70"/>
      <c r="G44" s="70"/>
      <c r="H44" s="70">
        <f t="shared" si="0"/>
        <v>0</v>
      </c>
      <c r="I44" s="70">
        <f t="shared" si="1"/>
        <v>0</v>
      </c>
    </row>
    <row r="45" spans="1:9" x14ac:dyDescent="0.25">
      <c r="A45" s="23" t="s">
        <v>87</v>
      </c>
      <c r="B45" s="36" t="s">
        <v>45</v>
      </c>
      <c r="C45" s="48" t="s">
        <v>46</v>
      </c>
      <c r="D45" s="60">
        <v>412451.32357207872</v>
      </c>
      <c r="E45" s="70"/>
      <c r="F45" s="70"/>
      <c r="G45" s="70"/>
      <c r="H45" s="70">
        <f t="shared" si="0"/>
        <v>0</v>
      </c>
      <c r="I45" s="70">
        <f t="shared" si="1"/>
        <v>0</v>
      </c>
    </row>
    <row r="46" spans="1:9" ht="60" x14ac:dyDescent="0.25">
      <c r="A46" s="23" t="s">
        <v>87</v>
      </c>
      <c r="B46" s="36" t="s">
        <v>47</v>
      </c>
      <c r="C46" s="48" t="s">
        <v>48</v>
      </c>
      <c r="D46" s="60">
        <v>146177.44073962307</v>
      </c>
      <c r="E46" s="70"/>
      <c r="F46" s="70"/>
      <c r="G46" s="70"/>
      <c r="H46" s="70">
        <f t="shared" si="0"/>
        <v>0</v>
      </c>
      <c r="I46" s="70">
        <f t="shared" si="1"/>
        <v>0</v>
      </c>
    </row>
    <row r="47" spans="1:9" x14ac:dyDescent="0.25">
      <c r="A47" s="23" t="s">
        <v>87</v>
      </c>
      <c r="B47" s="36" t="s">
        <v>49</v>
      </c>
      <c r="C47" s="48" t="s">
        <v>50</v>
      </c>
      <c r="D47" s="60">
        <v>82941.946813885297</v>
      </c>
      <c r="E47" s="70"/>
      <c r="F47" s="70"/>
      <c r="G47" s="70"/>
      <c r="H47" s="70">
        <f t="shared" si="0"/>
        <v>0</v>
      </c>
      <c r="I47" s="70">
        <f t="shared" si="1"/>
        <v>0</v>
      </c>
    </row>
    <row r="48" spans="1:9" x14ac:dyDescent="0.25">
      <c r="A48" s="108" t="s">
        <v>87</v>
      </c>
      <c r="B48" s="109" t="s">
        <v>53</v>
      </c>
      <c r="C48" s="110" t="s">
        <v>54</v>
      </c>
      <c r="D48" s="60">
        <v>30354.979803061524</v>
      </c>
      <c r="E48" s="70"/>
      <c r="F48" s="70"/>
      <c r="G48" s="70"/>
      <c r="H48" s="70">
        <f t="shared" si="0"/>
        <v>0</v>
      </c>
      <c r="I48" s="70">
        <f t="shared" si="1"/>
        <v>0</v>
      </c>
    </row>
    <row r="49" spans="1:10" ht="60" x14ac:dyDescent="0.25">
      <c r="A49" s="23" t="s">
        <v>87</v>
      </c>
      <c r="B49" s="36" t="s">
        <v>51</v>
      </c>
      <c r="C49" s="48" t="s">
        <v>52</v>
      </c>
      <c r="D49" s="60">
        <v>5828.156122187811</v>
      </c>
      <c r="E49" s="70"/>
      <c r="F49" s="70"/>
      <c r="G49" s="70"/>
      <c r="H49" s="70">
        <f t="shared" si="0"/>
        <v>0</v>
      </c>
      <c r="I49" s="70">
        <f t="shared" si="1"/>
        <v>0</v>
      </c>
    </row>
    <row r="50" spans="1:10" x14ac:dyDescent="0.25">
      <c r="A50" s="24" t="s">
        <v>88</v>
      </c>
      <c r="B50" s="37" t="s">
        <v>45</v>
      </c>
      <c r="C50" s="49" t="s">
        <v>46</v>
      </c>
      <c r="D50" s="61">
        <v>371271.7579712455</v>
      </c>
      <c r="E50" s="70"/>
      <c r="F50" s="70"/>
      <c r="G50" s="70"/>
      <c r="H50" s="70">
        <f t="shared" si="0"/>
        <v>0</v>
      </c>
      <c r="I50" s="70">
        <f t="shared" si="1"/>
        <v>0</v>
      </c>
    </row>
    <row r="51" spans="1:10" ht="60" x14ac:dyDescent="0.25">
      <c r="A51" s="24" t="s">
        <v>88</v>
      </c>
      <c r="B51" s="37" t="s">
        <v>47</v>
      </c>
      <c r="C51" s="49" t="s">
        <v>48</v>
      </c>
      <c r="D51" s="61">
        <v>376954.2101903786</v>
      </c>
      <c r="E51" s="70"/>
      <c r="F51" s="70"/>
      <c r="G51" s="70"/>
      <c r="H51" s="70">
        <f t="shared" si="0"/>
        <v>0</v>
      </c>
      <c r="I51" s="70">
        <f t="shared" si="1"/>
        <v>0</v>
      </c>
    </row>
    <row r="52" spans="1:10" x14ac:dyDescent="0.25">
      <c r="A52" s="24" t="s">
        <v>88</v>
      </c>
      <c r="B52" s="37" t="s">
        <v>49</v>
      </c>
      <c r="C52" s="49" t="s">
        <v>50</v>
      </c>
      <c r="D52" s="61">
        <v>90409.27184543843</v>
      </c>
      <c r="E52" s="70"/>
      <c r="F52" s="70"/>
      <c r="G52" s="70"/>
      <c r="H52" s="70">
        <f t="shared" si="0"/>
        <v>0</v>
      </c>
      <c r="I52" s="70">
        <f t="shared" si="1"/>
        <v>0</v>
      </c>
    </row>
    <row r="53" spans="1:10" x14ac:dyDescent="0.25">
      <c r="A53" s="24" t="s">
        <v>88</v>
      </c>
      <c r="B53" s="37" t="s">
        <v>53</v>
      </c>
      <c r="C53" s="49" t="s">
        <v>54</v>
      </c>
      <c r="D53" s="61">
        <v>36425.975763673821</v>
      </c>
      <c r="E53" s="70"/>
      <c r="F53" s="70"/>
      <c r="G53" s="70"/>
      <c r="H53" s="70">
        <f t="shared" si="0"/>
        <v>0</v>
      </c>
      <c r="I53" s="70">
        <f t="shared" si="1"/>
        <v>0</v>
      </c>
    </row>
    <row r="54" spans="1:10" ht="60" x14ac:dyDescent="0.25">
      <c r="A54" s="24" t="s">
        <v>88</v>
      </c>
      <c r="B54" s="37" t="s">
        <v>51</v>
      </c>
      <c r="C54" s="49" t="s">
        <v>52</v>
      </c>
      <c r="D54" s="61">
        <v>39394.692788413253</v>
      </c>
      <c r="E54" s="70"/>
      <c r="F54" s="70"/>
      <c r="G54" s="70"/>
      <c r="H54" s="70">
        <f t="shared" si="0"/>
        <v>0</v>
      </c>
      <c r="I54" s="70">
        <f t="shared" si="1"/>
        <v>0</v>
      </c>
    </row>
    <row r="55" spans="1:10" x14ac:dyDescent="0.25">
      <c r="A55" s="25" t="s">
        <v>89</v>
      </c>
      <c r="B55" s="38" t="s">
        <v>45</v>
      </c>
      <c r="C55" s="50" t="s">
        <v>46</v>
      </c>
      <c r="D55" s="62">
        <v>356118.55205355713</v>
      </c>
      <c r="E55" s="70"/>
      <c r="F55" s="70"/>
      <c r="G55" s="70"/>
      <c r="H55" s="70">
        <f t="shared" si="0"/>
        <v>0</v>
      </c>
      <c r="I55" s="70">
        <f t="shared" si="1"/>
        <v>0</v>
      </c>
    </row>
    <row r="56" spans="1:10" ht="60" x14ac:dyDescent="0.25">
      <c r="A56" s="25" t="s">
        <v>89</v>
      </c>
      <c r="B56" s="38" t="s">
        <v>47</v>
      </c>
      <c r="C56" s="50" t="s">
        <v>48</v>
      </c>
      <c r="D56" s="62">
        <v>394292.97465388721</v>
      </c>
      <c r="E56" s="70"/>
      <c r="F56" s="70"/>
      <c r="G56" s="70"/>
      <c r="H56" s="70">
        <f t="shared" si="0"/>
        <v>0</v>
      </c>
      <c r="I56" s="70">
        <f t="shared" si="1"/>
        <v>0</v>
      </c>
    </row>
    <row r="57" spans="1:10" x14ac:dyDescent="0.25">
      <c r="A57" s="25" t="s">
        <v>89</v>
      </c>
      <c r="B57" s="38" t="s">
        <v>49</v>
      </c>
      <c r="C57" s="50" t="s">
        <v>50</v>
      </c>
      <c r="D57" s="62">
        <v>82019.155427872218</v>
      </c>
      <c r="E57" s="70"/>
      <c r="F57" s="70"/>
      <c r="G57" s="70"/>
      <c r="H57" s="70">
        <f t="shared" si="0"/>
        <v>0</v>
      </c>
      <c r="I57" s="70">
        <f t="shared" si="1"/>
        <v>0</v>
      </c>
    </row>
    <row r="58" spans="1:10" x14ac:dyDescent="0.25">
      <c r="A58" s="25" t="s">
        <v>89</v>
      </c>
      <c r="B58" s="38" t="s">
        <v>53</v>
      </c>
      <c r="C58" s="50" t="s">
        <v>54</v>
      </c>
      <c r="D58" s="62">
        <v>30354.979803061524</v>
      </c>
      <c r="E58" s="70"/>
      <c r="F58" s="70"/>
      <c r="G58" s="70"/>
      <c r="H58" s="70">
        <f t="shared" si="0"/>
        <v>0</v>
      </c>
      <c r="I58" s="70">
        <f t="shared" si="1"/>
        <v>0</v>
      </c>
    </row>
    <row r="59" spans="1:10" ht="60" x14ac:dyDescent="0.25">
      <c r="A59" s="25" t="s">
        <v>89</v>
      </c>
      <c r="B59" s="38" t="s">
        <v>51</v>
      </c>
      <c r="C59" s="50" t="s">
        <v>52</v>
      </c>
      <c r="D59" s="62">
        <v>54019.72205752827</v>
      </c>
      <c r="E59" s="70"/>
      <c r="F59" s="70"/>
      <c r="G59" s="70"/>
      <c r="H59" s="70">
        <f t="shared" si="0"/>
        <v>0</v>
      </c>
      <c r="I59" s="70">
        <f t="shared" si="1"/>
        <v>0</v>
      </c>
    </row>
    <row r="60" spans="1:10" x14ac:dyDescent="0.25">
      <c r="A60" s="26" t="s">
        <v>90</v>
      </c>
      <c r="B60" s="39" t="s">
        <v>45</v>
      </c>
      <c r="C60" s="51" t="s">
        <v>46</v>
      </c>
      <c r="D60" s="63">
        <v>294886.48679482145</v>
      </c>
      <c r="E60" s="70"/>
      <c r="F60" s="70"/>
      <c r="G60" s="70"/>
      <c r="H60" s="70">
        <f t="shared" si="0"/>
        <v>0</v>
      </c>
      <c r="I60" s="70">
        <f t="shared" si="1"/>
        <v>0</v>
      </c>
    </row>
    <row r="61" spans="1:10" ht="60" x14ac:dyDescent="0.25">
      <c r="A61" s="26" t="s">
        <v>90</v>
      </c>
      <c r="B61" s="39" t="s">
        <v>47</v>
      </c>
      <c r="C61" s="51" t="s">
        <v>48</v>
      </c>
      <c r="D61" s="63">
        <v>184351.86333995318</v>
      </c>
      <c r="E61" s="70"/>
      <c r="F61" s="70"/>
      <c r="G61" s="70"/>
      <c r="H61" s="70">
        <f t="shared" si="0"/>
        <v>0</v>
      </c>
      <c r="I61" s="70">
        <f t="shared" si="1"/>
        <v>0</v>
      </c>
    </row>
    <row r="62" spans="1:10" x14ac:dyDescent="0.25">
      <c r="A62" s="26" t="s">
        <v>90</v>
      </c>
      <c r="B62" s="39" t="s">
        <v>49</v>
      </c>
      <c r="C62" s="51" t="s">
        <v>50</v>
      </c>
      <c r="D62" s="63">
        <v>23385.476440278602</v>
      </c>
      <c r="E62" s="3" t="s">
        <v>93</v>
      </c>
      <c r="F62" s="3" t="s">
        <v>93</v>
      </c>
      <c r="G62" s="3" t="s">
        <v>93</v>
      </c>
      <c r="H62" s="3">
        <v>0</v>
      </c>
      <c r="I62" s="3">
        <v>0</v>
      </c>
      <c r="J62" s="2" t="s">
        <v>118</v>
      </c>
    </row>
    <row r="63" spans="1:10" x14ac:dyDescent="0.25">
      <c r="A63" s="26" t="s">
        <v>90</v>
      </c>
      <c r="B63" s="39" t="s">
        <v>53</v>
      </c>
      <c r="C63" s="51" t="s">
        <v>54</v>
      </c>
      <c r="D63" s="63">
        <v>30354.979803061524</v>
      </c>
      <c r="E63" s="70"/>
      <c r="F63" s="70"/>
      <c r="G63" s="70"/>
      <c r="H63" s="70">
        <f t="shared" si="0"/>
        <v>0</v>
      </c>
      <c r="I63" s="70">
        <f t="shared" si="1"/>
        <v>0</v>
      </c>
    </row>
    <row r="64" spans="1:10" ht="60" x14ac:dyDescent="0.25">
      <c r="A64" s="26" t="s">
        <v>90</v>
      </c>
      <c r="B64" s="39" t="s">
        <v>51</v>
      </c>
      <c r="C64" s="51" t="s">
        <v>52</v>
      </c>
      <c r="D64" s="63">
        <v>6319.9067949974096</v>
      </c>
      <c r="E64" s="70"/>
      <c r="F64" s="70"/>
      <c r="G64" s="70"/>
      <c r="H64" s="70">
        <f t="shared" si="0"/>
        <v>0</v>
      </c>
      <c r="I64" s="70">
        <f t="shared" si="1"/>
        <v>0</v>
      </c>
    </row>
    <row r="65" spans="1:10" x14ac:dyDescent="0.25">
      <c r="A65" s="27" t="s">
        <v>90</v>
      </c>
      <c r="B65" s="40" t="s">
        <v>45</v>
      </c>
      <c r="C65" s="52" t="s">
        <v>91</v>
      </c>
      <c r="D65" s="64">
        <v>90609.614712138617</v>
      </c>
      <c r="E65" s="70"/>
      <c r="F65" s="70"/>
      <c r="G65" s="70"/>
      <c r="H65" s="70">
        <f t="shared" si="0"/>
        <v>0</v>
      </c>
      <c r="I65" s="70">
        <f t="shared" si="1"/>
        <v>0</v>
      </c>
    </row>
    <row r="66" spans="1:10" x14ac:dyDescent="0.25">
      <c r="A66" s="28" t="s">
        <v>92</v>
      </c>
      <c r="B66" s="41" t="s">
        <v>45</v>
      </c>
      <c r="C66" s="53" t="s">
        <v>46</v>
      </c>
      <c r="D66" s="65">
        <v>118396.56322386113</v>
      </c>
      <c r="E66" s="70"/>
      <c r="F66" s="70"/>
      <c r="G66" s="70"/>
      <c r="H66" s="70">
        <f t="shared" si="0"/>
        <v>0</v>
      </c>
      <c r="I66" s="70">
        <f t="shared" si="1"/>
        <v>0</v>
      </c>
    </row>
    <row r="67" spans="1:10" ht="60" x14ac:dyDescent="0.25">
      <c r="A67" s="28" t="s">
        <v>92</v>
      </c>
      <c r="B67" s="41" t="s">
        <v>47</v>
      </c>
      <c r="C67" s="53" t="s">
        <v>48</v>
      </c>
      <c r="D67" s="65">
        <v>56423.836457930745</v>
      </c>
      <c r="E67" s="70"/>
      <c r="F67" s="70"/>
      <c r="G67" s="70"/>
      <c r="H67" s="70">
        <f t="shared" si="0"/>
        <v>0</v>
      </c>
      <c r="I67" s="70">
        <f t="shared" si="1"/>
        <v>0</v>
      </c>
    </row>
    <row r="68" spans="1:10" x14ac:dyDescent="0.25">
      <c r="A68" s="28" t="s">
        <v>92</v>
      </c>
      <c r="B68" s="41" t="s">
        <v>49</v>
      </c>
      <c r="C68" s="53" t="s">
        <v>50</v>
      </c>
      <c r="D68" s="65">
        <v>16391.689093653225</v>
      </c>
      <c r="E68" s="3" t="s">
        <v>93</v>
      </c>
      <c r="F68" s="3" t="s">
        <v>93</v>
      </c>
      <c r="G68" s="3" t="s">
        <v>93</v>
      </c>
      <c r="H68" s="3">
        <v>0</v>
      </c>
      <c r="I68" s="3">
        <v>0</v>
      </c>
      <c r="J68" s="2" t="s">
        <v>118</v>
      </c>
    </row>
    <row r="69" spans="1:10" ht="60.75" thickBot="1" x14ac:dyDescent="0.3">
      <c r="A69" s="29" t="s">
        <v>92</v>
      </c>
      <c r="B69" s="42" t="s">
        <v>51</v>
      </c>
      <c r="C69" s="54" t="s">
        <v>52</v>
      </c>
      <c r="D69" s="66">
        <v>2671.2382226694135</v>
      </c>
      <c r="E69" s="70"/>
      <c r="F69" s="70"/>
      <c r="G69" s="70"/>
      <c r="H69" s="70">
        <f t="shared" si="0"/>
        <v>0</v>
      </c>
      <c r="I69" s="70">
        <f t="shared" si="1"/>
        <v>0</v>
      </c>
    </row>
    <row r="70" spans="1:10" x14ac:dyDescent="0.25">
      <c r="A70"/>
      <c r="B70"/>
      <c r="C70" s="55"/>
      <c r="D70" s="67"/>
      <c r="E70"/>
      <c r="F70"/>
      <c r="G70"/>
      <c r="H70" s="83">
        <f>SUM(H10:H69)</f>
        <v>0</v>
      </c>
      <c r="I70" s="83">
        <f>SUM(I10:I69)</f>
        <v>0</v>
      </c>
    </row>
  </sheetData>
  <mergeCells count="5">
    <mergeCell ref="A3:A4"/>
    <mergeCell ref="B3:B4"/>
    <mergeCell ref="C3:E3"/>
    <mergeCell ref="A5:A6"/>
    <mergeCell ref="A7:J7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21"/>
  <sheetViews>
    <sheetView workbookViewId="0">
      <selection activeCell="F16" sqref="F16"/>
    </sheetView>
  </sheetViews>
  <sheetFormatPr defaultRowHeight="15" x14ac:dyDescent="0.25"/>
  <cols>
    <col min="2" max="2" width="119.85546875" customWidth="1"/>
    <col min="3" max="3" width="54.7109375" customWidth="1"/>
  </cols>
  <sheetData>
    <row r="2" spans="2:3" x14ac:dyDescent="0.25">
      <c r="B2" s="97" t="s">
        <v>97</v>
      </c>
    </row>
    <row r="3" spans="2:3" ht="25.5" x14ac:dyDescent="0.25">
      <c r="B3" s="96" t="s">
        <v>107</v>
      </c>
    </row>
    <row r="4" spans="2:3" ht="38.25" x14ac:dyDescent="0.25">
      <c r="B4" s="96" t="s">
        <v>98</v>
      </c>
    </row>
    <row r="5" spans="2:3" ht="25.5" x14ac:dyDescent="0.25">
      <c r="B5" s="96" t="s">
        <v>99</v>
      </c>
    </row>
    <row r="6" spans="2:3" ht="76.5" x14ac:dyDescent="0.25">
      <c r="B6" s="96" t="s">
        <v>100</v>
      </c>
    </row>
    <row r="7" spans="2:3" ht="38.25" x14ac:dyDescent="0.25">
      <c r="B7" s="96" t="s">
        <v>101</v>
      </c>
    </row>
    <row r="8" spans="2:3" ht="25.5" x14ac:dyDescent="0.25">
      <c r="B8" s="96" t="s">
        <v>102</v>
      </c>
    </row>
    <row r="9" spans="2:3" ht="51" x14ac:dyDescent="0.25">
      <c r="B9" s="96" t="s">
        <v>103</v>
      </c>
    </row>
    <row r="10" spans="2:3" ht="25.5" x14ac:dyDescent="0.25">
      <c r="B10" s="96" t="s">
        <v>104</v>
      </c>
    </row>
    <row r="11" spans="2:3" x14ac:dyDescent="0.25">
      <c r="B11" s="96" t="s">
        <v>105</v>
      </c>
    </row>
    <row r="12" spans="2:3" x14ac:dyDescent="0.25">
      <c r="B12" s="96"/>
      <c r="C12" s="96" t="s">
        <v>108</v>
      </c>
    </row>
    <row r="13" spans="2:3" ht="38.25" x14ac:dyDescent="0.25">
      <c r="B13" s="96"/>
      <c r="C13" s="96" t="s">
        <v>109</v>
      </c>
    </row>
    <row r="14" spans="2:3" ht="25.5" x14ac:dyDescent="0.25">
      <c r="B14" s="96"/>
      <c r="C14" s="96" t="s">
        <v>110</v>
      </c>
    </row>
    <row r="15" spans="2:3" x14ac:dyDescent="0.25">
      <c r="B15" s="96"/>
      <c r="C15" s="96" t="s">
        <v>111</v>
      </c>
    </row>
    <row r="16" spans="2:3" ht="229.5" x14ac:dyDescent="0.25">
      <c r="B16" s="96"/>
      <c r="C16" s="102" t="s">
        <v>171</v>
      </c>
    </row>
    <row r="17" spans="2:3" x14ac:dyDescent="0.25">
      <c r="B17" s="96"/>
      <c r="C17" s="104" t="s">
        <v>113</v>
      </c>
    </row>
    <row r="18" spans="2:3" ht="25.5" x14ac:dyDescent="0.25">
      <c r="B18" s="96"/>
      <c r="C18" s="96" t="s">
        <v>112</v>
      </c>
    </row>
    <row r="19" spans="2:3" ht="38.25" x14ac:dyDescent="0.25">
      <c r="B19" s="96" t="s">
        <v>106</v>
      </c>
    </row>
    <row r="20" spans="2:3" ht="76.5" x14ac:dyDescent="0.25">
      <c r="B20" s="96" t="s">
        <v>114</v>
      </c>
    </row>
    <row r="21" spans="2:3" x14ac:dyDescent="0.25">
      <c r="B21" s="96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>
      <selection activeCell="A8" sqref="A8"/>
    </sheetView>
  </sheetViews>
  <sheetFormatPr defaultRowHeight="15" x14ac:dyDescent="0.25"/>
  <cols>
    <col min="1" max="1" width="18" bestFit="1" customWidth="1"/>
    <col min="2" max="2" width="62.85546875" bestFit="1" customWidth="1"/>
    <col min="3" max="3" width="78" bestFit="1" customWidth="1"/>
    <col min="4" max="4" width="19.85546875" bestFit="1" customWidth="1"/>
    <col min="5" max="5" width="27.42578125" bestFit="1" customWidth="1"/>
    <col min="6" max="6" width="18.7109375" bestFit="1" customWidth="1"/>
  </cols>
  <sheetData>
    <row r="1" spans="1:6" x14ac:dyDescent="0.25">
      <c r="A1" s="103" t="s">
        <v>125</v>
      </c>
      <c r="B1" s="103" t="s">
        <v>126</v>
      </c>
      <c r="C1" s="103" t="s">
        <v>127</v>
      </c>
      <c r="D1" s="103" t="s">
        <v>128</v>
      </c>
      <c r="E1" s="103" t="s">
        <v>129</v>
      </c>
      <c r="F1" s="103" t="s">
        <v>130</v>
      </c>
    </row>
    <row r="2" spans="1:6" x14ac:dyDescent="0.25">
      <c r="A2" t="s">
        <v>131</v>
      </c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t="s">
        <v>137</v>
      </c>
      <c r="B3" t="s">
        <v>138</v>
      </c>
      <c r="C3" t="s">
        <v>139</v>
      </c>
      <c r="D3" t="s">
        <v>140</v>
      </c>
      <c r="E3" t="s">
        <v>141</v>
      </c>
      <c r="F3" t="s">
        <v>136</v>
      </c>
    </row>
    <row r="4" spans="1:6" x14ac:dyDescent="0.25">
      <c r="A4" t="s">
        <v>142</v>
      </c>
      <c r="B4" t="s">
        <v>143</v>
      </c>
      <c r="C4" t="s">
        <v>144</v>
      </c>
      <c r="D4" t="s">
        <v>145</v>
      </c>
      <c r="E4" t="s">
        <v>146</v>
      </c>
      <c r="F4" t="s">
        <v>147</v>
      </c>
    </row>
    <row r="5" spans="1:6" x14ac:dyDescent="0.25">
      <c r="A5" t="s">
        <v>148</v>
      </c>
      <c r="B5" t="s">
        <v>149</v>
      </c>
      <c r="C5" t="s">
        <v>150</v>
      </c>
      <c r="D5" t="s">
        <v>151</v>
      </c>
      <c r="E5" t="s">
        <v>152</v>
      </c>
      <c r="F5" t="s">
        <v>153</v>
      </c>
    </row>
    <row r="7" spans="1:6" x14ac:dyDescent="0.25">
      <c r="A7" s="103" t="s">
        <v>170</v>
      </c>
      <c r="B7" s="103" t="s">
        <v>154</v>
      </c>
    </row>
    <row r="8" spans="1:6" x14ac:dyDescent="0.25">
      <c r="A8" t="s">
        <v>155</v>
      </c>
      <c r="B8" t="s">
        <v>156</v>
      </c>
    </row>
    <row r="9" spans="1:6" x14ac:dyDescent="0.25">
      <c r="A9" t="s">
        <v>157</v>
      </c>
      <c r="B9" t="s">
        <v>158</v>
      </c>
    </row>
    <row r="10" spans="1:6" x14ac:dyDescent="0.25">
      <c r="A10" t="s">
        <v>159</v>
      </c>
      <c r="B10" t="s">
        <v>160</v>
      </c>
    </row>
    <row r="11" spans="1:6" x14ac:dyDescent="0.25">
      <c r="A11" t="s">
        <v>161</v>
      </c>
      <c r="B11" t="s">
        <v>162</v>
      </c>
    </row>
    <row r="12" spans="1:6" x14ac:dyDescent="0.25">
      <c r="A12" t="s">
        <v>163</v>
      </c>
      <c r="B12" t="s">
        <v>164</v>
      </c>
    </row>
    <row r="14" spans="1:6" x14ac:dyDescent="0.25">
      <c r="A14" s="103" t="s">
        <v>125</v>
      </c>
      <c r="B14" s="103" t="s">
        <v>165</v>
      </c>
    </row>
    <row r="15" spans="1:6" x14ac:dyDescent="0.25">
      <c r="A15" t="s">
        <v>131</v>
      </c>
      <c r="B15" t="s">
        <v>166</v>
      </c>
    </row>
    <row r="16" spans="1:6" x14ac:dyDescent="0.25">
      <c r="A16" t="s">
        <v>137</v>
      </c>
      <c r="B16" t="s">
        <v>167</v>
      </c>
    </row>
    <row r="17" spans="1:2" x14ac:dyDescent="0.25">
      <c r="A17" t="s">
        <v>142</v>
      </c>
      <c r="B17" t="s">
        <v>168</v>
      </c>
    </row>
    <row r="18" spans="1:2" x14ac:dyDescent="0.25">
      <c r="A18" t="s">
        <v>148</v>
      </c>
      <c r="B18" t="s">
        <v>169</v>
      </c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Obsah</vt:lpstr>
      <vt:lpstr>Nákup</vt:lpstr>
      <vt:lpstr>Pronájem</vt:lpstr>
      <vt:lpstr>Výpůjčka</vt:lpstr>
      <vt:lpstr>Full servis</vt:lpstr>
      <vt:lpstr>SLA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Jurkaninová Jaroslava</dc:creator>
  <cp:lastModifiedBy>Jurkaninová Jaroslava</cp:lastModifiedBy>
  <dcterms:created xsi:type="dcterms:W3CDTF">2026-01-09T10:51:18Z</dcterms:created>
  <dcterms:modified xsi:type="dcterms:W3CDTF">2026-02-19T10:48:14Z</dcterms:modified>
</cp:coreProperties>
</file>