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ratislav.Vajner\Desktop\"/>
    </mc:Choice>
  </mc:AlternateContent>
  <xr:revisionPtr revIDLastSave="0" documentId="13_ncr:1_{B0EE60AA-B77B-4225-B375-D6729888CBDC}" xr6:coauthVersionLast="47" xr6:coauthVersionMax="47" xr10:uidLastSave="{00000000-0000-0000-0000-000000000000}"/>
  <bookViews>
    <workbookView xWindow="28680" yWindow="-120" windowWidth="29040" windowHeight="15720" xr2:uid="{B1CBE0D9-44BF-439D-962C-3AE1994E415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9" i="1"/>
  <c r="F8" i="1"/>
  <c r="F49" i="1" l="1"/>
  <c r="F51" i="1" s="1"/>
  <c r="F50" i="1" s="1"/>
</calcChain>
</file>

<file path=xl/sharedStrings.xml><?xml version="1.0" encoding="utf-8"?>
<sst xmlns="http://schemas.openxmlformats.org/spreadsheetml/2006/main" count="134" uniqueCount="97">
  <si>
    <t xml:space="preserve">Výkaz výměr - Oprava střechy zdravotnického střediska - Budova Staré město </t>
  </si>
  <si>
    <t>Č.P.</t>
  </si>
  <si>
    <t>POLOŽKA</t>
  </si>
  <si>
    <t>jednotky</t>
  </si>
  <si>
    <t>množství</t>
  </si>
  <si>
    <t>cena</t>
  </si>
  <si>
    <t>celkem</t>
  </si>
  <si>
    <t>1.</t>
  </si>
  <si>
    <t>Modifikovaný asf. Pás tl. 4,5mm s plyesterovou rohoží</t>
  </si>
  <si>
    <t>m2</t>
  </si>
  <si>
    <t>2.</t>
  </si>
  <si>
    <t>Asfaltový lak penetrační 9kg</t>
  </si>
  <si>
    <t>ks</t>
  </si>
  <si>
    <t>3.</t>
  </si>
  <si>
    <t>Svislá střešní sanační vpust s integrovanou bitumenovou manžetou, průměr 110mm</t>
  </si>
  <si>
    <t>4.</t>
  </si>
  <si>
    <t>Asf. Modifikovaný pás 5,2 mm dekor modrozelený</t>
  </si>
  <si>
    <t>5.</t>
  </si>
  <si>
    <t>Atikový plech RS416S SP 25 RAL 9006 stříbrná</t>
  </si>
  <si>
    <t>6.</t>
  </si>
  <si>
    <t>Krycí lišta r.š. 125 FeZn Ral.: 9006</t>
  </si>
  <si>
    <t>7.</t>
  </si>
  <si>
    <t>Čelo žlabu lakované RAL 7016 antracovitě šedá</t>
  </si>
  <si>
    <t>8.</t>
  </si>
  <si>
    <t xml:space="preserve">Hák žlabový dlouhý lakovaný RAL 7016 antracitově šedá </t>
  </si>
  <si>
    <t>9.</t>
  </si>
  <si>
    <t>Kotlík oválný lakovaný RAL 7016 antracitově šedá</t>
  </si>
  <si>
    <t>10.</t>
  </si>
  <si>
    <t>Objímka svodu lakovaná RAL 7016 antracitově šedá</t>
  </si>
  <si>
    <t>11.</t>
  </si>
  <si>
    <t>Svod lakovaný RAL 7016 antracitově šedá 4m</t>
  </si>
  <si>
    <t>12.</t>
  </si>
  <si>
    <t xml:space="preserve">Žlab lakovaný RAL 7016 antracitově šedá 4 m </t>
  </si>
  <si>
    <t>13.</t>
  </si>
  <si>
    <t xml:space="preserve">Koleno jednodílné lakované RAL 7016 antracitově šedá </t>
  </si>
  <si>
    <t>14.</t>
  </si>
  <si>
    <t>Trapéz 35 FeZN ral.: 9006</t>
  </si>
  <si>
    <t>15.</t>
  </si>
  <si>
    <t>D+M Hromosvodu vč. revize</t>
  </si>
  <si>
    <t>m</t>
  </si>
  <si>
    <t>16.</t>
  </si>
  <si>
    <t>Komínek kanalizační s asf. Manžetou</t>
  </si>
  <si>
    <t>17.</t>
  </si>
  <si>
    <t xml:space="preserve">Spojovací materiál a plyn </t>
  </si>
  <si>
    <t>soubor</t>
  </si>
  <si>
    <t>18.</t>
  </si>
  <si>
    <t xml:space="preserve">Dopravné </t>
  </si>
  <si>
    <t>19.</t>
  </si>
  <si>
    <t>Demontáž stávajícího asf. pásu (4 vrstvy) až na beton</t>
  </si>
  <si>
    <t>20.</t>
  </si>
  <si>
    <t>Penetrace stávajícího betonu</t>
  </si>
  <si>
    <t>21.</t>
  </si>
  <si>
    <t>Oprava betonu do 20% plochy</t>
  </si>
  <si>
    <t>22.</t>
  </si>
  <si>
    <t>Celoplošné natavení podkladní vrstvy asf. pásu vč. atiky a detailů</t>
  </si>
  <si>
    <t>23.</t>
  </si>
  <si>
    <t>Demontáž střešních vpustí</t>
  </si>
  <si>
    <t>24.</t>
  </si>
  <si>
    <t xml:space="preserve">Montáž nových v pustí s vodotěsným napojením </t>
  </si>
  <si>
    <t>25.</t>
  </si>
  <si>
    <t>Demontáž kanalizačních komínků</t>
  </si>
  <si>
    <t>26.</t>
  </si>
  <si>
    <t>Montáž nových kanalizačních komínků</t>
  </si>
  <si>
    <t>27.</t>
  </si>
  <si>
    <t xml:space="preserve">Demontáž hromosvodu </t>
  </si>
  <si>
    <t>28.</t>
  </si>
  <si>
    <t xml:space="preserve">Krytina z taškových tabulí z PZ, Al plechu - Demontáž </t>
  </si>
  <si>
    <t>29.</t>
  </si>
  <si>
    <t xml:space="preserve">Krytina z taškových tabulí z PZ, Al plechu - Montáž </t>
  </si>
  <si>
    <t>30.</t>
  </si>
  <si>
    <t>Oplechování horních ploch zdí a nadezdívek rš 500 mm z Pz, Al,Cu, TiZn plechu - Montáž</t>
  </si>
  <si>
    <t>31.</t>
  </si>
  <si>
    <t>Oplechování horních ploch zdí a nadezdívek rš 500 mm z Pz, Al,Cu, TiZn plechu - Demontáž</t>
  </si>
  <si>
    <t>32.</t>
  </si>
  <si>
    <t>Montáž druhé vrstvy asf. Pásu s dekorem, celoplošné natavení</t>
  </si>
  <si>
    <t>33.</t>
  </si>
  <si>
    <t xml:space="preserve">Přesun hmot, likvidace materiálu vč. skládky </t>
  </si>
  <si>
    <t>34.</t>
  </si>
  <si>
    <t>Žlab podokapní půlkruhový rš 250 mm z Pz,Al,Cu,TiZn plechu - Demontáž</t>
  </si>
  <si>
    <t>35.</t>
  </si>
  <si>
    <t>Žlab podokapní půlkruhový rš 250 mm z Pz,Al,Cu,TiZn plechu - Montáž</t>
  </si>
  <si>
    <t>36.</t>
  </si>
  <si>
    <t>Hák podokapního žlabu půlkruhového rš 250,330,400 mm z PZ, Al, Cu, TiZn plechu - Demontáž</t>
  </si>
  <si>
    <t>37.</t>
  </si>
  <si>
    <t>Hák podokapního žlabu půlkruhového rš 250,330,400 mm z PZ, Al, Cu, TiZn plechu - Montáž</t>
  </si>
  <si>
    <t>38.</t>
  </si>
  <si>
    <t>Svod (odpadní trouba) kruhový z PZ, Al, CU, TiZn plechu - Demontáž</t>
  </si>
  <si>
    <t>39.</t>
  </si>
  <si>
    <t>Svod (odpadní trouba) kruhový z PZ, Al, CU, TiZn plechu - Montáž</t>
  </si>
  <si>
    <t>40.</t>
  </si>
  <si>
    <t>Žlabový kotlík oválný (trychtýřový) z Pz, Al, Cu, TiZn plechu - Demontáž</t>
  </si>
  <si>
    <t>41.</t>
  </si>
  <si>
    <t>Žlabový kotlík oválný (trychtýřový) z Pz, Al, Cu, TiZn plechu - Montáž</t>
  </si>
  <si>
    <t>CENA BEZ DPH</t>
  </si>
  <si>
    <t>DPH</t>
  </si>
  <si>
    <t>CENA S DPH</t>
  </si>
  <si>
    <t>Dodavatel: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</si>
</sst>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10" xfId="0" applyBorder="1"/>
    <xf numFmtId="0" fontId="1" fillId="0" borderId="11" xfId="0" applyFont="1" applyBorder="1"/>
    <xf numFmtId="0" fontId="0" fillId="0" borderId="11" xfId="0" applyBorder="1" applyAlignment="1">
      <alignment horizontal="right"/>
    </xf>
    <xf numFmtId="0" fontId="0" fillId="0" borderId="11" xfId="0" applyBorder="1"/>
    <xf numFmtId="164" fontId="1" fillId="0" borderId="12" xfId="0" applyNumberFormat="1" applyFont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164" fontId="0" fillId="0" borderId="9" xfId="0" applyNumberFormat="1" applyBorder="1" applyAlignment="1">
      <alignment horizontal="right"/>
    </xf>
    <xf numFmtId="0" fontId="0" fillId="0" borderId="13" xfId="0" applyBorder="1"/>
    <xf numFmtId="0" fontId="1" fillId="0" borderId="14" xfId="0" applyFont="1" applyBorder="1"/>
    <xf numFmtId="0" fontId="0" fillId="0" borderId="14" xfId="0" applyBorder="1" applyAlignment="1">
      <alignment horizontal="right"/>
    </xf>
    <xf numFmtId="0" fontId="0" fillId="0" borderId="14" xfId="0" applyBorder="1"/>
    <xf numFmtId="164" fontId="1" fillId="0" borderId="15" xfId="0" applyNumberFormat="1" applyFont="1" applyBorder="1" applyAlignment="1">
      <alignment horizontal="right"/>
    </xf>
    <xf numFmtId="0" fontId="1" fillId="0" borderId="0" xfId="0" applyFont="1"/>
    <xf numFmtId="0" fontId="2" fillId="0" borderId="4" xfId="0" applyFont="1" applyBorder="1" applyProtection="1"/>
    <xf numFmtId="0" fontId="2" fillId="0" borderId="5" xfId="0" applyFont="1" applyBorder="1" applyAlignment="1" applyProtection="1">
      <alignment wrapText="1"/>
    </xf>
    <xf numFmtId="0" fontId="2" fillId="0" borderId="5" xfId="0" applyFont="1" applyBorder="1" applyAlignment="1" applyProtection="1">
      <alignment horizontal="right"/>
    </xf>
    <xf numFmtId="2" fontId="2" fillId="0" borderId="5" xfId="0" applyNumberFormat="1" applyFont="1" applyBorder="1" applyProtection="1"/>
    <xf numFmtId="0" fontId="2" fillId="0" borderId="7" xfId="0" applyFont="1" applyBorder="1" applyProtection="1"/>
    <xf numFmtId="0" fontId="2" fillId="0" borderId="8" xfId="0" applyFont="1" applyBorder="1" applyAlignment="1" applyProtection="1">
      <alignment wrapText="1"/>
    </xf>
    <xf numFmtId="0" fontId="2" fillId="0" borderId="8" xfId="0" applyFont="1" applyBorder="1" applyAlignment="1" applyProtection="1">
      <alignment horizontal="right"/>
    </xf>
    <xf numFmtId="2" fontId="2" fillId="0" borderId="8" xfId="0" applyNumberFormat="1" applyFont="1" applyBorder="1" applyProtection="1"/>
    <xf numFmtId="164" fontId="2" fillId="0" borderId="5" xfId="0" applyNumberFormat="1" applyFont="1" applyBorder="1" applyAlignment="1" applyProtection="1">
      <alignment horizontal="right"/>
      <protection locked="0"/>
    </xf>
    <xf numFmtId="164" fontId="2" fillId="0" borderId="6" xfId="0" applyNumberFormat="1" applyFont="1" applyBorder="1" applyAlignment="1" applyProtection="1">
      <alignment horizontal="right"/>
      <protection locked="0"/>
    </xf>
    <xf numFmtId="164" fontId="2" fillId="0" borderId="8" xfId="0" applyNumberFormat="1" applyFont="1" applyBorder="1" applyAlignment="1" applyProtection="1">
      <alignment horizontal="right"/>
      <protection locked="0"/>
    </xf>
    <xf numFmtId="164" fontId="2" fillId="0" borderId="9" xfId="0" applyNumberFormat="1" applyFont="1" applyBorder="1" applyAlignment="1" applyProtection="1">
      <alignment horizontal="righ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03ED6-73DF-4F02-903E-0E663BF87FFC}">
  <dimension ref="A2:F54"/>
  <sheetViews>
    <sheetView tabSelected="1" topLeftCell="A25" workbookViewId="0">
      <selection activeCell="E10" sqref="E10"/>
    </sheetView>
  </sheetViews>
  <sheetFormatPr defaultRowHeight="15" x14ac:dyDescent="0.25"/>
  <cols>
    <col min="2" max="2" width="70" customWidth="1"/>
    <col min="4" max="4" width="18.5703125" customWidth="1"/>
    <col min="5" max="5" width="14" customWidth="1"/>
    <col min="6" max="6" width="24.28515625" customWidth="1"/>
  </cols>
  <sheetData>
    <row r="2" spans="1:6" x14ac:dyDescent="0.25">
      <c r="B2" t="s">
        <v>0</v>
      </c>
    </row>
    <row r="6" spans="1:6" ht="15.75" thickBot="1" x14ac:dyDescent="0.3"/>
    <row r="7" spans="1:6" ht="15.75" thickBot="1" x14ac:dyDescent="0.3">
      <c r="A7" s="1" t="s">
        <v>1</v>
      </c>
      <c r="B7" s="2" t="s">
        <v>2</v>
      </c>
      <c r="C7" s="3" t="s">
        <v>3</v>
      </c>
      <c r="D7" s="3" t="s">
        <v>4</v>
      </c>
      <c r="E7" s="2" t="s">
        <v>5</v>
      </c>
      <c r="F7" s="4" t="s">
        <v>6</v>
      </c>
    </row>
    <row r="8" spans="1:6" ht="15.75" x14ac:dyDescent="0.25">
      <c r="A8" s="20" t="s">
        <v>7</v>
      </c>
      <c r="B8" s="21" t="s">
        <v>8</v>
      </c>
      <c r="C8" s="22" t="s">
        <v>9</v>
      </c>
      <c r="D8" s="23">
        <v>722</v>
      </c>
      <c r="E8" s="28">
        <v>0</v>
      </c>
      <c r="F8" s="29">
        <f>SUM(D8*E8)</f>
        <v>0</v>
      </c>
    </row>
    <row r="9" spans="1:6" ht="15.75" x14ac:dyDescent="0.25">
      <c r="A9" s="24" t="s">
        <v>10</v>
      </c>
      <c r="B9" s="25" t="s">
        <v>11</v>
      </c>
      <c r="C9" s="26" t="s">
        <v>12</v>
      </c>
      <c r="D9" s="27">
        <v>33</v>
      </c>
      <c r="E9" s="30">
        <v>0</v>
      </c>
      <c r="F9" s="31">
        <f t="shared" ref="F9:F15" si="0">SUM(D9*E9)</f>
        <v>0</v>
      </c>
    </row>
    <row r="10" spans="1:6" ht="31.5" x14ac:dyDescent="0.25">
      <c r="A10" s="24" t="s">
        <v>13</v>
      </c>
      <c r="B10" s="25" t="s">
        <v>14</v>
      </c>
      <c r="C10" s="26" t="s">
        <v>12</v>
      </c>
      <c r="D10" s="27">
        <v>2</v>
      </c>
      <c r="E10" s="30">
        <v>0</v>
      </c>
      <c r="F10" s="31">
        <f t="shared" si="0"/>
        <v>0</v>
      </c>
    </row>
    <row r="11" spans="1:6" ht="15.75" x14ac:dyDescent="0.25">
      <c r="A11" s="24" t="s">
        <v>15</v>
      </c>
      <c r="B11" s="25" t="s">
        <v>16</v>
      </c>
      <c r="C11" s="26" t="s">
        <v>9</v>
      </c>
      <c r="D11" s="27">
        <v>722</v>
      </c>
      <c r="E11" s="30">
        <v>0</v>
      </c>
      <c r="F11" s="31">
        <f t="shared" si="0"/>
        <v>0</v>
      </c>
    </row>
    <row r="12" spans="1:6" ht="15.75" x14ac:dyDescent="0.25">
      <c r="A12" s="24" t="s">
        <v>17</v>
      </c>
      <c r="B12" s="25" t="s">
        <v>18</v>
      </c>
      <c r="C12" s="26" t="s">
        <v>12</v>
      </c>
      <c r="D12" s="27">
        <v>56</v>
      </c>
      <c r="E12" s="30">
        <v>0</v>
      </c>
      <c r="F12" s="31">
        <f t="shared" si="0"/>
        <v>0</v>
      </c>
    </row>
    <row r="13" spans="1:6" ht="15.75" x14ac:dyDescent="0.25">
      <c r="A13" s="24" t="s">
        <v>19</v>
      </c>
      <c r="B13" s="25" t="s">
        <v>20</v>
      </c>
      <c r="C13" s="26" t="s">
        <v>12</v>
      </c>
      <c r="D13" s="27">
        <v>10</v>
      </c>
      <c r="E13" s="30">
        <v>0</v>
      </c>
      <c r="F13" s="31">
        <f t="shared" si="0"/>
        <v>0</v>
      </c>
    </row>
    <row r="14" spans="1:6" ht="15.75" x14ac:dyDescent="0.25">
      <c r="A14" s="24" t="s">
        <v>21</v>
      </c>
      <c r="B14" s="25" t="s">
        <v>22</v>
      </c>
      <c r="C14" s="26" t="s">
        <v>12</v>
      </c>
      <c r="D14" s="27">
        <v>25</v>
      </c>
      <c r="E14" s="30">
        <v>0</v>
      </c>
      <c r="F14" s="31">
        <f>SUM(D14*E14)</f>
        <v>0</v>
      </c>
    </row>
    <row r="15" spans="1:6" ht="15.75" x14ac:dyDescent="0.25">
      <c r="A15" s="24" t="s">
        <v>23</v>
      </c>
      <c r="B15" s="25" t="s">
        <v>24</v>
      </c>
      <c r="C15" s="26" t="s">
        <v>12</v>
      </c>
      <c r="D15" s="27">
        <v>5</v>
      </c>
      <c r="E15" s="30">
        <v>0</v>
      </c>
      <c r="F15" s="31">
        <f t="shared" si="0"/>
        <v>0</v>
      </c>
    </row>
    <row r="16" spans="1:6" ht="15.75" x14ac:dyDescent="0.25">
      <c r="A16" s="20" t="s">
        <v>25</v>
      </c>
      <c r="B16" s="21" t="s">
        <v>26</v>
      </c>
      <c r="C16" s="22" t="s">
        <v>12</v>
      </c>
      <c r="D16" s="23">
        <v>1</v>
      </c>
      <c r="E16" s="28">
        <v>0</v>
      </c>
      <c r="F16" s="29">
        <f>SUM(D16*E16)</f>
        <v>0</v>
      </c>
    </row>
    <row r="17" spans="1:6" ht="15.75" x14ac:dyDescent="0.25">
      <c r="A17" s="24" t="s">
        <v>27</v>
      </c>
      <c r="B17" s="25" t="s">
        <v>28</v>
      </c>
      <c r="C17" s="26" t="s">
        <v>12</v>
      </c>
      <c r="D17" s="27">
        <v>2</v>
      </c>
      <c r="E17" s="30">
        <v>0</v>
      </c>
      <c r="F17" s="31">
        <f t="shared" ref="F17:F24" si="1">SUM(D17*E17)</f>
        <v>0</v>
      </c>
    </row>
    <row r="18" spans="1:6" ht="15.75" x14ac:dyDescent="0.25">
      <c r="A18" s="20" t="s">
        <v>29</v>
      </c>
      <c r="B18" s="25" t="s">
        <v>30</v>
      </c>
      <c r="C18" s="26" t="s">
        <v>12</v>
      </c>
      <c r="D18" s="27">
        <v>1</v>
      </c>
      <c r="E18" s="30">
        <v>0</v>
      </c>
      <c r="F18" s="31">
        <f t="shared" si="1"/>
        <v>0</v>
      </c>
    </row>
    <row r="19" spans="1:6" ht="15.75" x14ac:dyDescent="0.25">
      <c r="A19" s="24" t="s">
        <v>31</v>
      </c>
      <c r="B19" s="25" t="s">
        <v>32</v>
      </c>
      <c r="C19" s="26" t="s">
        <v>12</v>
      </c>
      <c r="D19" s="27">
        <v>1</v>
      </c>
      <c r="E19" s="30">
        <v>0</v>
      </c>
      <c r="F19" s="31">
        <f t="shared" si="1"/>
        <v>0</v>
      </c>
    </row>
    <row r="20" spans="1:6" ht="15.75" x14ac:dyDescent="0.25">
      <c r="A20" s="24" t="s">
        <v>33</v>
      </c>
      <c r="B20" s="25" t="s">
        <v>34</v>
      </c>
      <c r="C20" s="26" t="s">
        <v>12</v>
      </c>
      <c r="D20" s="27">
        <v>4</v>
      </c>
      <c r="E20" s="30">
        <v>0</v>
      </c>
      <c r="F20" s="31">
        <f t="shared" si="1"/>
        <v>0</v>
      </c>
    </row>
    <row r="21" spans="1:6" ht="15.75" x14ac:dyDescent="0.25">
      <c r="A21" s="24" t="s">
        <v>35</v>
      </c>
      <c r="B21" s="25" t="s">
        <v>36</v>
      </c>
      <c r="C21" s="26" t="s">
        <v>9</v>
      </c>
      <c r="D21" s="27">
        <v>66</v>
      </c>
      <c r="E21" s="30">
        <v>0</v>
      </c>
      <c r="F21" s="31">
        <f t="shared" si="1"/>
        <v>0</v>
      </c>
    </row>
    <row r="22" spans="1:6" ht="15.75" x14ac:dyDescent="0.25">
      <c r="A22" s="24" t="s">
        <v>37</v>
      </c>
      <c r="B22" s="25" t="s">
        <v>38</v>
      </c>
      <c r="C22" s="26" t="s">
        <v>39</v>
      </c>
      <c r="D22" s="27">
        <v>186</v>
      </c>
      <c r="E22" s="30">
        <v>0</v>
      </c>
      <c r="F22" s="31">
        <f t="shared" si="1"/>
        <v>0</v>
      </c>
    </row>
    <row r="23" spans="1:6" ht="15.75" x14ac:dyDescent="0.25">
      <c r="A23" s="24" t="s">
        <v>40</v>
      </c>
      <c r="B23" s="25" t="s">
        <v>41</v>
      </c>
      <c r="C23" s="26" t="s">
        <v>12</v>
      </c>
      <c r="D23" s="27">
        <v>8</v>
      </c>
      <c r="E23" s="30">
        <v>0</v>
      </c>
      <c r="F23" s="31">
        <f t="shared" si="1"/>
        <v>0</v>
      </c>
    </row>
    <row r="24" spans="1:6" ht="15.75" x14ac:dyDescent="0.25">
      <c r="A24" s="24" t="s">
        <v>42</v>
      </c>
      <c r="B24" s="25" t="s">
        <v>43</v>
      </c>
      <c r="C24" s="26" t="s">
        <v>44</v>
      </c>
      <c r="D24" s="27">
        <v>1</v>
      </c>
      <c r="E24" s="30">
        <v>0</v>
      </c>
      <c r="F24" s="31">
        <f t="shared" si="1"/>
        <v>0</v>
      </c>
    </row>
    <row r="25" spans="1:6" ht="15.75" x14ac:dyDescent="0.25">
      <c r="A25" s="24" t="s">
        <v>45</v>
      </c>
      <c r="B25" s="21" t="s">
        <v>46</v>
      </c>
      <c r="C25" s="22" t="s">
        <v>44</v>
      </c>
      <c r="D25" s="23">
        <v>1</v>
      </c>
      <c r="E25" s="28">
        <v>0</v>
      </c>
      <c r="F25" s="29">
        <f>SUM(D25*E25)</f>
        <v>0</v>
      </c>
    </row>
    <row r="26" spans="1:6" ht="15.75" x14ac:dyDescent="0.25">
      <c r="A26" s="20" t="s">
        <v>47</v>
      </c>
      <c r="B26" s="25" t="s">
        <v>48</v>
      </c>
      <c r="C26" s="26" t="s">
        <v>9</v>
      </c>
      <c r="D26" s="27">
        <v>639</v>
      </c>
      <c r="E26" s="30">
        <v>0</v>
      </c>
      <c r="F26" s="31">
        <f t="shared" ref="F26:F33" si="2">SUM(D26*E26)</f>
        <v>0</v>
      </c>
    </row>
    <row r="27" spans="1:6" ht="15.75" x14ac:dyDescent="0.25">
      <c r="A27" s="24" t="s">
        <v>49</v>
      </c>
      <c r="B27" s="25" t="s">
        <v>50</v>
      </c>
      <c r="C27" s="26" t="s">
        <v>9</v>
      </c>
      <c r="D27" s="27">
        <v>639</v>
      </c>
      <c r="E27" s="30">
        <v>0</v>
      </c>
      <c r="F27" s="31">
        <f t="shared" si="2"/>
        <v>0</v>
      </c>
    </row>
    <row r="28" spans="1:6" ht="15.75" x14ac:dyDescent="0.25">
      <c r="A28" s="20" t="s">
        <v>51</v>
      </c>
      <c r="B28" s="25" t="s">
        <v>52</v>
      </c>
      <c r="C28" s="26" t="s">
        <v>9</v>
      </c>
      <c r="D28" s="27">
        <v>639</v>
      </c>
      <c r="E28" s="30">
        <v>0</v>
      </c>
      <c r="F28" s="31">
        <f t="shared" si="2"/>
        <v>0</v>
      </c>
    </row>
    <row r="29" spans="1:6" ht="15.75" x14ac:dyDescent="0.25">
      <c r="A29" s="24" t="s">
        <v>53</v>
      </c>
      <c r="B29" s="25" t="s">
        <v>54</v>
      </c>
      <c r="C29" s="26" t="s">
        <v>9</v>
      </c>
      <c r="D29" s="27">
        <v>639</v>
      </c>
      <c r="E29" s="30">
        <v>0</v>
      </c>
      <c r="F29" s="31">
        <f t="shared" si="2"/>
        <v>0</v>
      </c>
    </row>
    <row r="30" spans="1:6" ht="15.75" x14ac:dyDescent="0.25">
      <c r="A30" s="24" t="s">
        <v>55</v>
      </c>
      <c r="B30" s="25" t="s">
        <v>56</v>
      </c>
      <c r="C30" s="26" t="s">
        <v>12</v>
      </c>
      <c r="D30" s="27">
        <v>2</v>
      </c>
      <c r="E30" s="30">
        <v>0</v>
      </c>
      <c r="F30" s="31">
        <f t="shared" si="2"/>
        <v>0</v>
      </c>
    </row>
    <row r="31" spans="1:6" ht="15.75" x14ac:dyDescent="0.25">
      <c r="A31" s="24" t="s">
        <v>57</v>
      </c>
      <c r="B31" s="25" t="s">
        <v>58</v>
      </c>
      <c r="C31" s="26" t="s">
        <v>12</v>
      </c>
      <c r="D31" s="27">
        <v>2</v>
      </c>
      <c r="E31" s="30">
        <v>0</v>
      </c>
      <c r="F31" s="31">
        <f t="shared" si="2"/>
        <v>0</v>
      </c>
    </row>
    <row r="32" spans="1:6" ht="15.75" x14ac:dyDescent="0.25">
      <c r="A32" s="24" t="s">
        <v>59</v>
      </c>
      <c r="B32" s="25" t="s">
        <v>60</v>
      </c>
      <c r="C32" s="26" t="s">
        <v>12</v>
      </c>
      <c r="D32" s="27">
        <v>8</v>
      </c>
      <c r="E32" s="30">
        <v>0</v>
      </c>
      <c r="F32" s="31">
        <f t="shared" si="2"/>
        <v>0</v>
      </c>
    </row>
    <row r="33" spans="1:6" ht="15.75" x14ac:dyDescent="0.25">
      <c r="A33" s="24" t="s">
        <v>61</v>
      </c>
      <c r="B33" s="25" t="s">
        <v>62</v>
      </c>
      <c r="C33" s="26" t="s">
        <v>12</v>
      </c>
      <c r="D33" s="27">
        <v>8</v>
      </c>
      <c r="E33" s="30">
        <v>0</v>
      </c>
      <c r="F33" s="31">
        <f t="shared" si="2"/>
        <v>0</v>
      </c>
    </row>
    <row r="34" spans="1:6" ht="15.75" x14ac:dyDescent="0.25">
      <c r="A34" s="24" t="s">
        <v>63</v>
      </c>
      <c r="B34" s="21" t="s">
        <v>64</v>
      </c>
      <c r="C34" s="22" t="s">
        <v>39</v>
      </c>
      <c r="D34" s="23">
        <v>186</v>
      </c>
      <c r="E34" s="28">
        <v>0</v>
      </c>
      <c r="F34" s="29">
        <f>SUM(D34*E34)</f>
        <v>0</v>
      </c>
    </row>
    <row r="35" spans="1:6" ht="15.75" x14ac:dyDescent="0.25">
      <c r="A35" s="24" t="s">
        <v>65</v>
      </c>
      <c r="B35" s="25" t="s">
        <v>66</v>
      </c>
      <c r="C35" s="26" t="s">
        <v>9</v>
      </c>
      <c r="D35" s="27">
        <v>66</v>
      </c>
      <c r="E35" s="30">
        <v>0</v>
      </c>
      <c r="F35" s="31">
        <f t="shared" ref="F35:F40" si="3">SUM(D35*E35)</f>
        <v>0</v>
      </c>
    </row>
    <row r="36" spans="1:6" ht="15.75" x14ac:dyDescent="0.25">
      <c r="A36" s="20" t="s">
        <v>67</v>
      </c>
      <c r="B36" s="25" t="s">
        <v>68</v>
      </c>
      <c r="C36" s="26" t="s">
        <v>9</v>
      </c>
      <c r="D36" s="27">
        <v>66</v>
      </c>
      <c r="E36" s="30">
        <v>0</v>
      </c>
      <c r="F36" s="31">
        <f t="shared" si="3"/>
        <v>0</v>
      </c>
    </row>
    <row r="37" spans="1:6" ht="31.5" x14ac:dyDescent="0.25">
      <c r="A37" s="24" t="s">
        <v>69</v>
      </c>
      <c r="B37" s="25" t="s">
        <v>70</v>
      </c>
      <c r="C37" s="26" t="s">
        <v>39</v>
      </c>
      <c r="D37" s="27">
        <v>102.5</v>
      </c>
      <c r="E37" s="30">
        <v>0</v>
      </c>
      <c r="F37" s="31">
        <f t="shared" si="3"/>
        <v>0</v>
      </c>
    </row>
    <row r="38" spans="1:6" ht="31.5" x14ac:dyDescent="0.25">
      <c r="A38" s="20" t="s">
        <v>71</v>
      </c>
      <c r="B38" s="25" t="s">
        <v>72</v>
      </c>
      <c r="C38" s="26" t="s">
        <v>39</v>
      </c>
      <c r="D38" s="27">
        <v>102.5</v>
      </c>
      <c r="E38" s="30">
        <v>0</v>
      </c>
      <c r="F38" s="31">
        <f t="shared" si="3"/>
        <v>0</v>
      </c>
    </row>
    <row r="39" spans="1:6" ht="15.75" x14ac:dyDescent="0.25">
      <c r="A39" s="24" t="s">
        <v>73</v>
      </c>
      <c r="B39" s="25" t="s">
        <v>74</v>
      </c>
      <c r="C39" s="26" t="s">
        <v>9</v>
      </c>
      <c r="D39" s="27">
        <v>639</v>
      </c>
      <c r="E39" s="30">
        <v>0</v>
      </c>
      <c r="F39" s="31">
        <f t="shared" si="3"/>
        <v>0</v>
      </c>
    </row>
    <row r="40" spans="1:6" ht="15.75" x14ac:dyDescent="0.25">
      <c r="A40" s="24" t="s">
        <v>75</v>
      </c>
      <c r="B40" s="25" t="s">
        <v>76</v>
      </c>
      <c r="C40" s="26" t="s">
        <v>44</v>
      </c>
      <c r="D40" s="27">
        <v>1</v>
      </c>
      <c r="E40" s="30">
        <v>0</v>
      </c>
      <c r="F40" s="31">
        <f t="shared" si="3"/>
        <v>0</v>
      </c>
    </row>
    <row r="41" spans="1:6" ht="15.75" x14ac:dyDescent="0.25">
      <c r="A41" s="24" t="s">
        <v>77</v>
      </c>
      <c r="B41" s="25" t="s">
        <v>78</v>
      </c>
      <c r="C41" s="26" t="s">
        <v>39</v>
      </c>
      <c r="D41" s="27">
        <v>3</v>
      </c>
      <c r="E41" s="30">
        <v>0</v>
      </c>
      <c r="F41" s="31">
        <f>SUM(D41*E41)</f>
        <v>0</v>
      </c>
    </row>
    <row r="42" spans="1:6" ht="15.75" x14ac:dyDescent="0.25">
      <c r="A42" s="24" t="s">
        <v>79</v>
      </c>
      <c r="B42" s="25" t="s">
        <v>80</v>
      </c>
      <c r="C42" s="26" t="s">
        <v>39</v>
      </c>
      <c r="D42" s="27">
        <v>3</v>
      </c>
      <c r="E42" s="30">
        <v>0</v>
      </c>
      <c r="F42" s="31">
        <f t="shared" ref="F42:F47" si="4">SUM(D42*E42)</f>
        <v>0</v>
      </c>
    </row>
    <row r="43" spans="1:6" ht="31.5" x14ac:dyDescent="0.25">
      <c r="A43" s="24" t="s">
        <v>81</v>
      </c>
      <c r="B43" s="25" t="s">
        <v>82</v>
      </c>
      <c r="C43" s="26" t="s">
        <v>12</v>
      </c>
      <c r="D43" s="27">
        <v>5</v>
      </c>
      <c r="E43" s="30">
        <v>0</v>
      </c>
      <c r="F43" s="31">
        <f t="shared" si="4"/>
        <v>0</v>
      </c>
    </row>
    <row r="44" spans="1:6" ht="31.5" x14ac:dyDescent="0.25">
      <c r="A44" s="24" t="s">
        <v>83</v>
      </c>
      <c r="B44" s="25" t="s">
        <v>84</v>
      </c>
      <c r="C44" s="26" t="s">
        <v>12</v>
      </c>
      <c r="D44" s="27">
        <v>5</v>
      </c>
      <c r="E44" s="30">
        <v>0</v>
      </c>
      <c r="F44" s="31">
        <f t="shared" si="4"/>
        <v>0</v>
      </c>
    </row>
    <row r="45" spans="1:6" ht="15.75" x14ac:dyDescent="0.25">
      <c r="A45" s="24" t="s">
        <v>85</v>
      </c>
      <c r="B45" s="25" t="s">
        <v>86</v>
      </c>
      <c r="C45" s="26" t="s">
        <v>39</v>
      </c>
      <c r="D45" s="27">
        <v>3</v>
      </c>
      <c r="E45" s="30">
        <v>0</v>
      </c>
      <c r="F45" s="31">
        <f t="shared" si="4"/>
        <v>0</v>
      </c>
    </row>
    <row r="46" spans="1:6" ht="15.75" x14ac:dyDescent="0.25">
      <c r="A46" s="24" t="s">
        <v>87</v>
      </c>
      <c r="B46" s="25" t="s">
        <v>88</v>
      </c>
      <c r="C46" s="26" t="s">
        <v>39</v>
      </c>
      <c r="D46" s="27">
        <v>3</v>
      </c>
      <c r="E46" s="30">
        <v>0</v>
      </c>
      <c r="F46" s="31">
        <f t="shared" si="4"/>
        <v>0</v>
      </c>
    </row>
    <row r="47" spans="1:6" ht="15.75" x14ac:dyDescent="0.25">
      <c r="A47" s="24" t="s">
        <v>89</v>
      </c>
      <c r="B47" s="25" t="s">
        <v>90</v>
      </c>
      <c r="C47" s="26" t="s">
        <v>12</v>
      </c>
      <c r="D47" s="27">
        <v>1</v>
      </c>
      <c r="E47" s="30">
        <v>0</v>
      </c>
      <c r="F47" s="31">
        <f t="shared" si="4"/>
        <v>0</v>
      </c>
    </row>
    <row r="48" spans="1:6" ht="16.5" thickBot="1" x14ac:dyDescent="0.3">
      <c r="A48" s="20" t="s">
        <v>91</v>
      </c>
      <c r="B48" s="25" t="s">
        <v>92</v>
      </c>
      <c r="C48" s="26" t="s">
        <v>12</v>
      </c>
      <c r="D48" s="27">
        <v>1</v>
      </c>
      <c r="E48" s="30">
        <v>0</v>
      </c>
      <c r="F48" s="31">
        <f>SUM(D48*E48)</f>
        <v>0</v>
      </c>
    </row>
    <row r="49" spans="1:6" x14ac:dyDescent="0.25">
      <c r="A49" s="5"/>
      <c r="B49" s="6" t="s">
        <v>93</v>
      </c>
      <c r="C49" s="7"/>
      <c r="D49" s="8"/>
      <c r="E49" s="7"/>
      <c r="F49" s="9">
        <f>SUM(F8:F48)</f>
        <v>0</v>
      </c>
    </row>
    <row r="50" spans="1:6" x14ac:dyDescent="0.25">
      <c r="A50" s="10"/>
      <c r="B50" s="11" t="s">
        <v>94</v>
      </c>
      <c r="C50" s="12"/>
      <c r="D50" s="11"/>
      <c r="E50" s="12"/>
      <c r="F50" s="13">
        <f>SUM(F51-F49)</f>
        <v>0</v>
      </c>
    </row>
    <row r="51" spans="1:6" ht="15.75" thickBot="1" x14ac:dyDescent="0.3">
      <c r="A51" s="14"/>
      <c r="B51" s="15" t="s">
        <v>95</v>
      </c>
      <c r="C51" s="16"/>
      <c r="D51" s="17"/>
      <c r="E51" s="16"/>
      <c r="F51" s="18">
        <f>SUM(F49*1.21)</f>
        <v>0</v>
      </c>
    </row>
    <row r="54" spans="1:6" x14ac:dyDescent="0.25">
      <c r="B54" s="19" t="s">
        <v>96</v>
      </c>
    </row>
  </sheetData>
  <sheetProtection sheet="1" objects="1" scenarios="1"/>
  <protectedRanges>
    <protectedRange sqref="E8:E48" name="Oblast3"/>
    <protectedRange sqref="E16:E23 E25:E32 E34:E48" name="Oblast1_1_1"/>
    <protectedRange sqref="E8:E15 E24 E33" name="Oblast1_2"/>
  </protectedRange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Vajner Vratislav</dc:creator>
  <cp:lastModifiedBy>Vajner Vratislav</cp:lastModifiedBy>
  <dcterms:created xsi:type="dcterms:W3CDTF">2025-12-08T12:24:37Z</dcterms:created>
  <dcterms:modified xsi:type="dcterms:W3CDTF">2025-12-08T12:46:51Z</dcterms:modified>
</cp:coreProperties>
</file>