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PD transfúzní TP V\ZD\"/>
    </mc:Choice>
  </mc:AlternateContent>
  <bookViews>
    <workbookView xWindow="0" yWindow="0" windowWidth="15360" windowHeight="7680" tabRatio="754"/>
  </bookViews>
  <sheets>
    <sheet name="Rozklad nabídkové ceny" sheetId="11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'Rozklad nabídkové ceny'!$A$1:$D$96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1" l="1"/>
  <c r="E93" i="11" l="1"/>
  <c r="E91" i="11"/>
  <c r="E90" i="11"/>
  <c r="D90" i="11"/>
  <c r="E89" i="11"/>
  <c r="E88" i="11"/>
  <c r="E85" i="11"/>
  <c r="D85" i="11"/>
  <c r="D93" i="11" s="1"/>
  <c r="D75" i="11"/>
  <c r="D91" i="11" s="1"/>
  <c r="D35" i="11"/>
  <c r="D89" i="11" s="1"/>
  <c r="D6" i="11"/>
  <c r="D88" i="11" s="1"/>
  <c r="E35" i="11" l="1"/>
  <c r="E94" i="11"/>
  <c r="E95" i="11" s="1"/>
  <c r="E96" i="11" s="1"/>
  <c r="D94" i="11"/>
  <c r="E44" i="11"/>
  <c r="E6" i="11"/>
  <c r="E75" i="11"/>
  <c r="D95" i="11" l="1"/>
  <c r="D96" i="11" s="1"/>
  <c r="E193" i="8" l="1"/>
  <c r="E186" i="8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2" i="7" s="1"/>
  <c r="E78" i="7"/>
  <c r="E176" i="8" l="1"/>
  <c r="E167" i="8"/>
  <c r="E16" i="8"/>
  <c r="E35" i="8"/>
  <c r="E45" i="8"/>
  <c r="E194" i="8"/>
  <c r="E195" i="8" s="1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2" i="6" s="1"/>
  <c r="G12" i="6" s="1"/>
  <c r="F12" i="6" s="1"/>
  <c r="E135" i="6"/>
  <c r="E143" i="6" s="1"/>
  <c r="E132" i="6"/>
  <c r="G132" i="6" s="1"/>
  <c r="F132" i="6" s="1"/>
  <c r="E126" i="6"/>
  <c r="G126" i="6" s="1"/>
  <c r="F126" i="6" s="1"/>
  <c r="G83" i="6"/>
  <c r="F83" i="6"/>
  <c r="E83" i="6"/>
  <c r="E60" i="6"/>
  <c r="G60" i="6" s="1"/>
  <c r="F60" i="6" s="1"/>
  <c r="E53" i="6"/>
  <c r="G53" i="6" s="1"/>
  <c r="F53" i="6" s="1"/>
  <c r="E144" i="6" l="1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<sst xmlns="http://schemas.openxmlformats.org/spreadsheetml/2006/main" count="579" uniqueCount="213">
  <si>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</si>
  <si>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</si>
  <si>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</si>
  <si>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</si>
  <si>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</si>
  <si>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</si>
  <si>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</si>
  <si>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</si>
  <si>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</si>
  <si>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</si>
  <si>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</si>
  <si>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</si>
  <si>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</si>
  <si>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</si>
  <si>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</si>
  <si>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</si>
  <si>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</si>
  <si>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</si>
  <si>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</si>
  <si>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</si>
  <si>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</si>
  <si>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</si>
  <si>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</si>
  <si>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</si>
  <si>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</si>
  <si>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</si>
  <si>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</si>
  <si>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</si>
  <si>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</si>
  <si>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</si>
  <si>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</si>
  <si>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</si>
  <si>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</si>
  <si>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</si>
  <si>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</si>
  <si>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</si>
  <si>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</si>
  <si>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</si>
  <si>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</si>
  <si>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</si>
  <si>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</si>
  <si>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</si>
  <si>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</si>
  <si>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</si>
  <si>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</si>
  <si>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</si>
  <si>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</si>
  <si>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</si>
  <si>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</si>
  <si>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</si>
  <si>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</si>
  <si>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</si>
  <si>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</si>
  <si>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</si>
  <si>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</si>
  <si>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</si>
  <si>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</si>
  <si>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</si>
  <si>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</si>
  <si>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</si>
  <si>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</si>
  <si>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</si>
  <si>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</si>
  <si>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</si>
  <si>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</si>
  <si>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</si>
  <si>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</si>
  <si>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</si>
  <si>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</si>
  <si>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</si>
  <si>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</si>
  <si>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</si>
  <si>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</si>
  <si>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</si>
  <si>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</si>
  <si>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</si>
  <si>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</si>
  <si>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</si>
  <si>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</si>
  <si>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</si>
  <si>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</si>
  <si>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</si>
  <si>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</si>
  <si>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</si>
  <si>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</si>
  <si>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</si>
  <si>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</si>
  <si>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</si>
  <si>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</si>
  <si>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</si>
  <si>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</si>
  <si>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</si>
  <si>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</si>
  <si>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</si>
  <si>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</si>
  <si>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</si>
  <si>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</si>
  <si>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</si>
  <si>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</si>
  <si>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</si>
  <si>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</si>
  <si>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</si>
  <si>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</si>
  <si>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</si>
  <si>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</si>
  <si>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</si>
  <si>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</si>
  <si>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</si>
  <si>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</si>
  <si>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</si>
  <si>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</si>
  <si>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</si>
  <si>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</si>
  <si>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</si>
  <si>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</si>
  <si>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</si>
  <si>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</si>
  <si>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</si>
  <si>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</si>
  <si>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</si>
  <si>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</si>
  <si>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</si>
  <si>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</si>
  <si>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</si>
  <si>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</si>
  <si>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</si>
  <si>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</si>
  <si>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</si>
  <si>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</si>
  <si>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</si>
  <si>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</si>
  <si>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</si>
  <si>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</si>
  <si>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</si>
  <si>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</si>
  <si>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</si>
  <si>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</si>
  <si>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</si>
  <si>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</si>
  <si>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</si>
  <si>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</si>
  <si>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</si>
  <si>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</si>
  <si>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</si>
  <si>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</si>
  <si>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</si>
  <si>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</si>
  <si>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</si>
  <si>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</si>
  <si>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</si>
  <si>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</si>
  <si>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</si>
  <si>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</si>
  <si>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</si>
  <si>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</si>
  <si>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</si>
  <si>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</si>
  <si>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</si>
  <si>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</si>
  <si>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</si>
  <si>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</si>
  <si>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</si>
  <si>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</si>
  <si>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</si>
  <si>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</si>
  <si>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</si>
  <si>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</si>
  <si>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</si>
  <si>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</si>
  <si>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</si>
  <si>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</si>
  <si>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</si>
  <si>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</si>
  <si>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</si>
  <si>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</si>
  <si>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</si>
  <si>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</si>
  <si>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</si>
  <si>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</si>
  <si>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</si>
  <si>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</si>
  <si>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</si>
  <si>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</si>
  <si>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</si>
  <si>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</si>
  <si>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</si>
  <si>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</si>
  <si>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</si>
  <si>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</si>
  <si>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</si>
  <si>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</si>
  <si>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</si>
  <si>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</si>
  <si>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4. fáze díla. </t>
    </r>
  </si>
  <si>
    <t>Obstarání vydání společného povolení</t>
  </si>
  <si>
    <t>Obstarání souhlasných stanovisek DOSS a SS</t>
  </si>
  <si>
    <t>C.1 Situační výkres širších vztahů</t>
  </si>
  <si>
    <t>C.2 Katastrální situační výkres</t>
  </si>
  <si>
    <t>C.3 Koordinační situační výkres</t>
  </si>
  <si>
    <t>-</t>
  </si>
  <si>
    <t>2. FÁZE - PROJEKTOVÁ DOKUMENTACE PRO VYDÁNÍ STAVEBNÍHO POVOLENÍ</t>
  </si>
  <si>
    <t>PROJEKTOVÁ DOKUMENTACE PRO VYDÁNÍ STAVEBNÍHO POVOLENÍ</t>
  </si>
  <si>
    <t>3. FÁZE - INŽENÝRSKÁ ČINNOST - obstarání stavebního povolení</t>
  </si>
  <si>
    <t xml:space="preserve">4. FÁZE - PROJEKTOVÁ DOKUMENTACE PRO PROVÁDĚNÍ STAVBY </t>
  </si>
  <si>
    <t>3. FÁZE - INŽENÝRSKÁ ČINNOST - obstarání společného povolení</t>
  </si>
  <si>
    <t>5. FÁZE - SOUČINNOST PŘI VÝBĚRU DODAVATELE STAVBY</t>
  </si>
  <si>
    <t>6. FÁZE - AUTORSKÝ DOZOR PŘI REALIZACI STAVBY</t>
  </si>
  <si>
    <t xml:space="preserve">Osvětlení </t>
  </si>
  <si>
    <r>
      <t>Zajištění činnosti autorského dozoru při realizaci stavby (prvních</t>
    </r>
    <r>
      <rPr>
        <sz val="11"/>
        <rFont val="Calibri"/>
        <family val="2"/>
        <charset val="238"/>
        <scheme val="minor"/>
      </rPr>
      <t xml:space="preserve"> 20 hodin)</t>
    </r>
  </si>
  <si>
    <t>Ověření stávajícího stavu zájmové části (pasportizace)</t>
  </si>
  <si>
    <t xml:space="preserve">Silnoproudá elektrotechnika </t>
  </si>
  <si>
    <t xml:space="preserve">Slaboproudá elektrotechnika (SK,WIFI, CCTV, STA, ACS, atd.) </t>
  </si>
  <si>
    <t>VZT - odvětrání hygienických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</si>
</sst>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3" borderId="27" xfId="0" applyFill="1" applyBorder="1" applyAlignment="1">
      <alignment horizontal="left" vertical="center" indent="2"/>
    </xf>
    <xf numFmtId="0" fontId="0" fillId="3" borderId="28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" fillId="3" borderId="32" xfId="0" applyFont="1" applyFill="1" applyBorder="1" applyAlignment="1">
      <alignment horizontal="right" vertical="center"/>
    </xf>
    <xf numFmtId="2" fontId="1" fillId="3" borderId="33" xfId="0" applyNumberFormat="1" applyFont="1" applyFill="1" applyBorder="1" applyAlignment="1" applyProtection="1">
      <alignment horizontal="center" vertical="center"/>
    </xf>
    <xf numFmtId="0" fontId="0" fillId="3" borderId="27" xfId="0" applyFill="1" applyBorder="1" applyAlignment="1">
      <alignment horizontal="left" vertical="center" indent="5"/>
    </xf>
    <xf numFmtId="0" fontId="0" fillId="3" borderId="27" xfId="0" applyFill="1" applyBorder="1" applyAlignment="1">
      <alignment horizontal="left" vertical="center" indent="8"/>
    </xf>
    <xf numFmtId="0" fontId="0" fillId="3" borderId="34" xfId="0" applyFill="1" applyBorder="1" applyAlignment="1">
      <alignment horizontal="left" vertical="center" indent="2"/>
    </xf>
    <xf numFmtId="0" fontId="8" fillId="3" borderId="34" xfId="0" applyFont="1" applyFill="1" applyBorder="1" applyAlignment="1">
      <alignment horizontal="left" vertical="center" indent="2"/>
    </xf>
    <xf numFmtId="0" fontId="0" fillId="3" borderId="29" xfId="0" applyFill="1" applyBorder="1" applyAlignment="1">
      <alignment horizontal="left" vertical="center" indent="8"/>
    </xf>
    <xf numFmtId="0" fontId="0" fillId="3" borderId="27" xfId="0" applyFill="1" applyBorder="1" applyAlignment="1">
      <alignment horizontal="left" vertical="center" indent="11"/>
    </xf>
    <xf numFmtId="0" fontId="7" fillId="3" borderId="27" xfId="0" applyFont="1" applyFill="1" applyBorder="1" applyAlignment="1">
      <alignment horizontal="left" vertical="center" indent="2"/>
    </xf>
    <xf numFmtId="0" fontId="0" fillId="3" borderId="36" xfId="0" applyFill="1" applyBorder="1" applyAlignment="1">
      <alignment horizontal="left" vertical="center" indent="2"/>
    </xf>
    <xf numFmtId="0" fontId="0" fillId="3" borderId="37" xfId="0" applyFill="1" applyBorder="1" applyAlignment="1">
      <alignment vertical="center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2" fontId="1" fillId="3" borderId="39" xfId="0" applyNumberFormat="1" applyFont="1" applyFill="1" applyBorder="1" applyAlignment="1">
      <alignment horizontal="center" vertical="center"/>
    </xf>
    <xf numFmtId="2" fontId="0" fillId="2" borderId="28" xfId="0" applyNumberFormat="1" applyFill="1" applyBorder="1" applyAlignment="1" applyProtection="1">
      <alignment horizontal="center" vertical="center"/>
      <protection locked="0"/>
    </xf>
    <xf numFmtId="2" fontId="0" fillId="2" borderId="37" xfId="0" applyNumberFormat="1" applyFill="1" applyBorder="1" applyAlignment="1" applyProtection="1">
      <alignment horizontal="center" vertical="center"/>
      <protection locked="0"/>
    </xf>
    <xf numFmtId="2" fontId="0" fillId="0" borderId="28" xfId="0" applyNumberFormat="1" applyFill="1" applyBorder="1" applyAlignment="1" applyProtection="1">
      <alignment horizontal="center" vertical="center"/>
    </xf>
    <xf numFmtId="2" fontId="0" fillId="0" borderId="30" xfId="0" applyNumberFormat="1" applyFill="1" applyBorder="1" applyAlignment="1" applyProtection="1">
      <alignment horizontal="center" vertical="center"/>
    </xf>
    <xf numFmtId="2" fontId="0" fillId="0" borderId="28" xfId="0" applyNumberFormat="1" applyFill="1" applyBorder="1" applyAlignment="1" applyProtection="1">
      <alignment horizontal="center" vertical="center"/>
      <protection locked="0"/>
    </xf>
    <xf numFmtId="2" fontId="0" fillId="2" borderId="3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>
      <alignment horizontal="left" vertical="center" indent="2"/>
    </xf>
    <xf numFmtId="0" fontId="0" fillId="3" borderId="15" xfId="0" applyFill="1" applyBorder="1" applyAlignment="1">
      <alignment horizontal="left" vertical="center" indent="2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6"/>
  <sheetViews>
    <sheetView tabSelected="1" zoomScale="85" zoomScaleNormal="85" zoomScaleSheetLayoutView="100" zoomScalePageLayoutView="70" workbookViewId="0">
      <selection activeCell="D5" sqref="D5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55.7109375" style="3" customWidth="1"/>
    <col min="4" max="4" width="21.28515625" style="3" bestFit="1" customWidth="1"/>
    <col min="5" max="5" width="19.85546875" style="35" hidden="1" customWidth="1"/>
    <col min="6" max="6" width="9.140625" style="3"/>
    <col min="7" max="7" width="17.5703125" style="3" customWidth="1"/>
    <col min="8" max="16384" width="9.140625" style="3"/>
  </cols>
  <sheetData>
    <row r="1" spans="1:5" ht="21.95" customHeight="1" thickBot="1" x14ac:dyDescent="0.3">
      <c r="A1" s="93" t="s">
        <v>178</v>
      </c>
      <c r="B1" s="94"/>
      <c r="C1" s="94"/>
      <c r="D1" s="108"/>
      <c r="E1" s="36"/>
    </row>
    <row r="2" spans="1:5" ht="10.5" hidden="1" customHeight="1" x14ac:dyDescent="0.25">
      <c r="A2" s="118"/>
      <c r="B2" s="2"/>
      <c r="C2" s="2"/>
      <c r="D2" s="117"/>
      <c r="E2" s="32"/>
    </row>
    <row r="3" spans="1:5" ht="17.25" hidden="1" customHeight="1" x14ac:dyDescent="0.25">
      <c r="A3" s="116" t="s">
        <v>193</v>
      </c>
      <c r="B3" s="40"/>
      <c r="C3" s="40"/>
      <c r="D3" s="117"/>
      <c r="E3" s="32"/>
    </row>
    <row r="4" spans="1:5" ht="10.5" customHeight="1" x14ac:dyDescent="0.25">
      <c r="A4" s="118"/>
      <c r="B4" s="2"/>
      <c r="C4" s="2"/>
      <c r="D4" s="117"/>
      <c r="E4" s="32"/>
    </row>
    <row r="5" spans="1:5" ht="18" customHeight="1" x14ac:dyDescent="0.25">
      <c r="A5" s="119" t="s">
        <v>209</v>
      </c>
      <c r="B5" s="8"/>
      <c r="C5" s="8"/>
      <c r="D5" s="139">
        <v>0</v>
      </c>
      <c r="E5" s="29">
        <v>0</v>
      </c>
    </row>
    <row r="6" spans="1:5" ht="21.95" customHeight="1" x14ac:dyDescent="0.25">
      <c r="A6" s="121"/>
      <c r="B6" s="122"/>
      <c r="C6" s="123" t="s">
        <v>10</v>
      </c>
      <c r="D6" s="124">
        <f>SUM(D5:D5)</f>
        <v>0</v>
      </c>
      <c r="E6" s="31" t="e">
        <f>IF(SUM(#REF!)&gt;(0.15*SUM(E88:E93)),"více než maximum",SUM(#REF!))</f>
        <v>#REF!</v>
      </c>
    </row>
    <row r="7" spans="1:5" ht="10.5" customHeight="1" thickBot="1" x14ac:dyDescent="0.3">
      <c r="A7" s="6"/>
      <c r="B7" s="2"/>
      <c r="C7" s="2"/>
      <c r="D7" s="2"/>
      <c r="E7" s="32"/>
    </row>
    <row r="8" spans="1:5" ht="21.95" customHeight="1" thickBot="1" x14ac:dyDescent="0.3">
      <c r="A8" s="93" t="s">
        <v>200</v>
      </c>
      <c r="B8" s="94"/>
      <c r="C8" s="94"/>
      <c r="D8" s="108"/>
      <c r="E8" s="36"/>
    </row>
    <row r="9" spans="1:5" ht="10.5" hidden="1" customHeight="1" x14ac:dyDescent="0.25">
      <c r="A9" s="113"/>
      <c r="B9" s="114"/>
      <c r="C9" s="114"/>
      <c r="D9" s="115"/>
      <c r="E9" s="32"/>
    </row>
    <row r="10" spans="1:5" ht="17.25" hidden="1" customHeight="1" x14ac:dyDescent="0.25">
      <c r="A10" s="116" t="s">
        <v>193</v>
      </c>
      <c r="B10" s="40"/>
      <c r="C10" s="40"/>
      <c r="D10" s="117"/>
      <c r="E10" s="32"/>
    </row>
    <row r="11" spans="1:5" ht="10.5" customHeight="1" x14ac:dyDescent="0.25">
      <c r="A11" s="118"/>
      <c r="B11" s="2"/>
      <c r="C11" s="2"/>
      <c r="D11" s="117"/>
      <c r="E11" s="32"/>
    </row>
    <row r="12" spans="1:5" ht="18" customHeight="1" x14ac:dyDescent="0.25">
      <c r="A12" s="119" t="s">
        <v>201</v>
      </c>
      <c r="B12" s="8"/>
      <c r="C12" s="8"/>
      <c r="D12" s="120"/>
      <c r="E12" s="38"/>
    </row>
    <row r="13" spans="1:5" ht="18" customHeight="1" x14ac:dyDescent="0.25">
      <c r="A13" s="125" t="s">
        <v>139</v>
      </c>
      <c r="B13" s="8"/>
      <c r="C13" s="8"/>
      <c r="D13" s="139">
        <v>0</v>
      </c>
      <c r="E13" s="29">
        <v>0</v>
      </c>
    </row>
    <row r="14" spans="1:5" ht="18" customHeight="1" x14ac:dyDescent="0.25">
      <c r="A14" s="125" t="s">
        <v>140</v>
      </c>
      <c r="B14" s="8"/>
      <c r="C14" s="8"/>
      <c r="D14" s="139">
        <v>0</v>
      </c>
      <c r="E14" s="29">
        <v>0</v>
      </c>
    </row>
    <row r="15" spans="1:5" ht="18" customHeight="1" x14ac:dyDescent="0.25">
      <c r="A15" s="125" t="s">
        <v>141</v>
      </c>
      <c r="B15" s="8"/>
      <c r="C15" s="8"/>
      <c r="D15" s="139">
        <v>0</v>
      </c>
      <c r="E15" s="139">
        <v>0</v>
      </c>
    </row>
    <row r="16" spans="1:5" ht="18" customHeight="1" x14ac:dyDescent="0.25">
      <c r="A16" s="126" t="s">
        <v>196</v>
      </c>
      <c r="B16" s="8"/>
      <c r="C16" s="8"/>
      <c r="D16" s="141"/>
      <c r="E16" s="38"/>
    </row>
    <row r="17" spans="1:5" ht="18" customHeight="1" x14ac:dyDescent="0.25">
      <c r="A17" s="126" t="s">
        <v>197</v>
      </c>
      <c r="B17" s="8"/>
      <c r="C17" s="8"/>
      <c r="D17" s="141"/>
      <c r="E17" s="38"/>
    </row>
    <row r="18" spans="1:5" ht="18" customHeight="1" x14ac:dyDescent="0.25">
      <c r="A18" s="126" t="s">
        <v>198</v>
      </c>
      <c r="B18" s="8"/>
      <c r="C18" s="8"/>
      <c r="D18" s="141"/>
      <c r="E18" s="38"/>
    </row>
    <row r="19" spans="1:5" ht="18" customHeight="1" x14ac:dyDescent="0.25">
      <c r="A19" s="125" t="s">
        <v>144</v>
      </c>
      <c r="B19" s="8"/>
      <c r="C19" s="8"/>
      <c r="D19" s="141"/>
      <c r="E19" s="38"/>
    </row>
    <row r="20" spans="1:5" ht="18" customHeight="1" x14ac:dyDescent="0.25">
      <c r="A20" s="129" t="s">
        <v>145</v>
      </c>
      <c r="B20" s="44"/>
      <c r="C20" s="44"/>
      <c r="D20" s="142"/>
      <c r="E20" s="92"/>
    </row>
    <row r="21" spans="1:5" ht="18" customHeight="1" x14ac:dyDescent="0.25">
      <c r="A21" s="130" t="s">
        <v>0</v>
      </c>
      <c r="B21" s="8"/>
      <c r="C21" s="8"/>
      <c r="D21" s="139">
        <v>0</v>
      </c>
      <c r="E21" s="29">
        <v>0</v>
      </c>
    </row>
    <row r="22" spans="1:5" ht="18" customHeight="1" x14ac:dyDescent="0.25">
      <c r="A22" s="130" t="s">
        <v>4</v>
      </c>
      <c r="B22" s="8"/>
      <c r="C22" s="8"/>
      <c r="D22" s="139">
        <v>0</v>
      </c>
      <c r="E22" s="29">
        <v>0</v>
      </c>
    </row>
    <row r="23" spans="1:5" ht="18" customHeight="1" x14ac:dyDescent="0.25">
      <c r="A23" s="130" t="s">
        <v>1</v>
      </c>
      <c r="B23" s="8"/>
      <c r="C23" s="8"/>
      <c r="D23" s="139">
        <v>0</v>
      </c>
      <c r="E23" s="29">
        <v>0</v>
      </c>
    </row>
    <row r="24" spans="1:5" ht="18" customHeight="1" x14ac:dyDescent="0.25">
      <c r="A24" s="130" t="s">
        <v>2</v>
      </c>
      <c r="B24" s="8"/>
      <c r="C24" s="8"/>
      <c r="D24" s="141"/>
      <c r="E24" s="38"/>
    </row>
    <row r="25" spans="1:5" ht="18" customHeight="1" x14ac:dyDescent="0.25">
      <c r="A25" s="146"/>
      <c r="B25" s="147" t="s">
        <v>22</v>
      </c>
      <c r="C25" s="2"/>
      <c r="D25" s="139">
        <v>0</v>
      </c>
      <c r="E25" s="29">
        <v>0</v>
      </c>
    </row>
    <row r="26" spans="1:5" ht="18" customHeight="1" x14ac:dyDescent="0.25">
      <c r="A26" s="119"/>
      <c r="B26" s="48" t="s">
        <v>133</v>
      </c>
      <c r="C26" s="8"/>
      <c r="D26" s="139">
        <v>0</v>
      </c>
      <c r="E26" s="29">
        <v>0</v>
      </c>
    </row>
    <row r="27" spans="1:5" ht="18" customHeight="1" x14ac:dyDescent="0.25">
      <c r="A27" s="119"/>
      <c r="B27" s="48" t="s">
        <v>212</v>
      </c>
      <c r="C27" s="8"/>
      <c r="D27" s="139">
        <v>0</v>
      </c>
      <c r="E27" s="29">
        <v>0</v>
      </c>
    </row>
    <row r="28" spans="1:5" s="74" customFormat="1" ht="18" customHeight="1" x14ac:dyDescent="0.25">
      <c r="A28" s="131"/>
      <c r="B28" s="48" t="s">
        <v>207</v>
      </c>
      <c r="C28" s="61"/>
      <c r="D28" s="139">
        <v>0</v>
      </c>
      <c r="E28" s="29">
        <v>0</v>
      </c>
    </row>
    <row r="29" spans="1:5" ht="18" customHeight="1" x14ac:dyDescent="0.25">
      <c r="A29" s="119"/>
      <c r="B29" s="7" t="s">
        <v>210</v>
      </c>
      <c r="C29" s="8"/>
      <c r="D29" s="139">
        <v>0</v>
      </c>
      <c r="E29" s="29">
        <v>0</v>
      </c>
    </row>
    <row r="30" spans="1:5" ht="18" customHeight="1" x14ac:dyDescent="0.25">
      <c r="A30" s="119"/>
      <c r="B30" s="7" t="s">
        <v>211</v>
      </c>
      <c r="C30" s="8"/>
      <c r="D30" s="139">
        <v>0</v>
      </c>
      <c r="E30" s="29">
        <v>0</v>
      </c>
    </row>
    <row r="31" spans="1:5" ht="9" customHeight="1" x14ac:dyDescent="0.25">
      <c r="A31" s="126"/>
      <c r="B31" s="8"/>
      <c r="C31" s="8"/>
      <c r="D31" s="143"/>
      <c r="E31" s="103"/>
    </row>
    <row r="32" spans="1:5" ht="9" customHeight="1" x14ac:dyDescent="0.25">
      <c r="A32" s="126"/>
      <c r="B32" s="8"/>
      <c r="C32" s="8"/>
      <c r="D32" s="143"/>
      <c r="E32" s="103"/>
    </row>
    <row r="33" spans="1:5" ht="18" customHeight="1" x14ac:dyDescent="0.25">
      <c r="A33" s="119" t="s">
        <v>171</v>
      </c>
      <c r="B33" s="8"/>
      <c r="C33" s="8"/>
      <c r="D33" s="139">
        <v>0</v>
      </c>
      <c r="E33" s="29"/>
    </row>
    <row r="34" spans="1:5" ht="18" customHeight="1" x14ac:dyDescent="0.25">
      <c r="A34" s="127" t="s">
        <v>165</v>
      </c>
      <c r="B34" s="12"/>
      <c r="C34" s="12"/>
      <c r="D34" s="144">
        <v>0</v>
      </c>
      <c r="E34" s="30">
        <v>0</v>
      </c>
    </row>
    <row r="35" spans="1:5" ht="21.95" customHeight="1" x14ac:dyDescent="0.25">
      <c r="A35" s="121"/>
      <c r="B35" s="122"/>
      <c r="C35" s="123" t="s">
        <v>10</v>
      </c>
      <c r="D35" s="124">
        <f>SUM(D13:D34)</f>
        <v>0</v>
      </c>
      <c r="E35" s="31" t="e">
        <f>IF(SUM(E20:E34)&gt;(0.55*SUM($E$88:$E$93)),"více než maximum",SUM(E20:E34))</f>
        <v>#REF!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202</v>
      </c>
      <c r="B37" s="94"/>
      <c r="C37" s="94"/>
      <c r="D37" s="108"/>
      <c r="E37" s="36"/>
    </row>
    <row r="38" spans="1:5" ht="10.5" hidden="1" customHeight="1" x14ac:dyDescent="0.25">
      <c r="A38" s="113"/>
      <c r="B38" s="114"/>
      <c r="C38" s="114"/>
      <c r="D38" s="115"/>
      <c r="E38" s="32"/>
    </row>
    <row r="39" spans="1:5" ht="18" hidden="1" customHeight="1" x14ac:dyDescent="0.25">
      <c r="A39" s="116" t="s">
        <v>193</v>
      </c>
      <c r="B39" s="40"/>
      <c r="C39" s="40"/>
      <c r="D39" s="117"/>
      <c r="E39" s="32"/>
    </row>
    <row r="40" spans="1:5" ht="10.5" customHeight="1" x14ac:dyDescent="0.25">
      <c r="A40" s="118"/>
      <c r="B40" s="2"/>
      <c r="C40" s="2"/>
      <c r="D40" s="117"/>
      <c r="E40" s="32"/>
    </row>
    <row r="41" spans="1:5" ht="18" customHeight="1" x14ac:dyDescent="0.25">
      <c r="A41" s="119" t="s">
        <v>195</v>
      </c>
      <c r="B41" s="8"/>
      <c r="C41" s="8"/>
      <c r="D41" s="139">
        <v>0</v>
      </c>
      <c r="E41" s="29">
        <v>0</v>
      </c>
    </row>
    <row r="42" spans="1:5" ht="18" customHeight="1" x14ac:dyDescent="0.25">
      <c r="A42" s="119" t="s">
        <v>194</v>
      </c>
      <c r="B42" s="8"/>
      <c r="C42" s="8"/>
      <c r="D42" s="139">
        <v>0</v>
      </c>
      <c r="E42" s="29">
        <v>0</v>
      </c>
    </row>
    <row r="43" spans="1:5" ht="18" customHeight="1" x14ac:dyDescent="0.25">
      <c r="A43" s="128" t="s">
        <v>181</v>
      </c>
      <c r="B43" s="72"/>
      <c r="C43" s="72"/>
      <c r="D43" s="140">
        <v>0</v>
      </c>
      <c r="E43" s="22">
        <v>0</v>
      </c>
    </row>
    <row r="44" spans="1:5" ht="21.95" customHeight="1" x14ac:dyDescent="0.25">
      <c r="A44" s="121"/>
      <c r="B44" s="122"/>
      <c r="C44" s="123" t="s">
        <v>10</v>
      </c>
      <c r="D44" s="124">
        <f>SUM(D41:D43)</f>
        <v>0</v>
      </c>
      <c r="E44" s="31" t="e">
        <f>IF(SUM(E41:E43)&gt;(0.15*SUM($E$88:$E$93)),"více než maximum",SUM(E41:E43))</f>
        <v>#REF!</v>
      </c>
    </row>
    <row r="45" spans="1:5" ht="10.5" customHeight="1" thickBot="1" x14ac:dyDescent="0.3">
      <c r="A45" s="6"/>
      <c r="B45" s="2"/>
      <c r="C45" s="2"/>
      <c r="D45" s="2"/>
      <c r="E45" s="32"/>
    </row>
    <row r="46" spans="1:5" ht="21.95" customHeight="1" thickBot="1" x14ac:dyDescent="0.3">
      <c r="A46" s="93" t="s">
        <v>203</v>
      </c>
      <c r="B46" s="94"/>
      <c r="C46" s="94"/>
      <c r="D46" s="108"/>
      <c r="E46" s="36"/>
    </row>
    <row r="47" spans="1:5" ht="10.5" hidden="1" customHeight="1" x14ac:dyDescent="0.25">
      <c r="A47" s="113"/>
      <c r="B47" s="114"/>
      <c r="C47" s="114"/>
      <c r="D47" s="115"/>
      <c r="E47" s="32"/>
    </row>
    <row r="48" spans="1:5" ht="17.25" hidden="1" customHeight="1" x14ac:dyDescent="0.25">
      <c r="A48" s="116" t="s">
        <v>193</v>
      </c>
      <c r="B48" s="40"/>
      <c r="C48" s="40"/>
      <c r="D48" s="117"/>
      <c r="E48" s="32"/>
    </row>
    <row r="49" spans="1:5" ht="10.5" customHeight="1" x14ac:dyDescent="0.25">
      <c r="A49" s="118"/>
      <c r="B49" s="2"/>
      <c r="C49" s="2"/>
      <c r="D49" s="117"/>
      <c r="E49" s="32"/>
    </row>
    <row r="50" spans="1:5" ht="18" customHeight="1" x14ac:dyDescent="0.25">
      <c r="A50" s="119" t="s">
        <v>166</v>
      </c>
      <c r="B50" s="8"/>
      <c r="C50" s="8"/>
      <c r="D50" s="120"/>
      <c r="E50" s="38"/>
    </row>
    <row r="51" spans="1:5" ht="18" customHeight="1" x14ac:dyDescent="0.25">
      <c r="A51" s="125" t="s">
        <v>139</v>
      </c>
      <c r="B51" s="8"/>
      <c r="C51" s="8"/>
      <c r="D51" s="139">
        <v>0</v>
      </c>
      <c r="E51" s="29">
        <v>0</v>
      </c>
    </row>
    <row r="52" spans="1:5" ht="18" customHeight="1" x14ac:dyDescent="0.25">
      <c r="A52" s="125" t="s">
        <v>140</v>
      </c>
      <c r="B52" s="8"/>
      <c r="C52" s="8"/>
      <c r="D52" s="139">
        <v>0</v>
      </c>
      <c r="E52" s="29">
        <v>0</v>
      </c>
    </row>
    <row r="53" spans="1:5" ht="18" customHeight="1" x14ac:dyDescent="0.25">
      <c r="A53" s="125" t="s">
        <v>141</v>
      </c>
      <c r="B53" s="8"/>
      <c r="C53" s="8"/>
      <c r="D53" s="139">
        <v>0</v>
      </c>
      <c r="E53" s="29">
        <v>0</v>
      </c>
    </row>
    <row r="54" spans="1:5" ht="18" customHeight="1" x14ac:dyDescent="0.25">
      <c r="A54" s="126" t="s">
        <v>196</v>
      </c>
      <c r="B54" s="8"/>
      <c r="C54" s="8"/>
      <c r="D54" s="141"/>
      <c r="E54" s="38"/>
    </row>
    <row r="55" spans="1:5" ht="18" customHeight="1" x14ac:dyDescent="0.25">
      <c r="A55" s="126" t="s">
        <v>197</v>
      </c>
      <c r="B55" s="8"/>
      <c r="C55" s="8"/>
      <c r="D55" s="141"/>
      <c r="E55" s="38"/>
    </row>
    <row r="56" spans="1:5" ht="18" customHeight="1" x14ac:dyDescent="0.25">
      <c r="A56" s="126" t="s">
        <v>198</v>
      </c>
      <c r="B56" s="8"/>
      <c r="C56" s="8"/>
      <c r="D56" s="141"/>
      <c r="E56" s="38"/>
    </row>
    <row r="57" spans="1:5" ht="18" customHeight="1" x14ac:dyDescent="0.25">
      <c r="A57" s="125" t="s">
        <v>144</v>
      </c>
      <c r="B57" s="8"/>
      <c r="C57" s="8"/>
      <c r="D57" s="141"/>
      <c r="E57" s="38"/>
    </row>
    <row r="58" spans="1:5" ht="18" customHeight="1" x14ac:dyDescent="0.25">
      <c r="A58" s="129" t="s">
        <v>145</v>
      </c>
      <c r="B58" s="44"/>
      <c r="C58" s="44"/>
      <c r="D58" s="142"/>
      <c r="E58" s="92"/>
    </row>
    <row r="59" spans="1:5" ht="18" customHeight="1" x14ac:dyDescent="0.25">
      <c r="A59" s="130" t="s">
        <v>0</v>
      </c>
      <c r="B59" s="8"/>
      <c r="C59" s="8"/>
      <c r="D59" s="139">
        <v>0</v>
      </c>
      <c r="E59" s="29">
        <v>0</v>
      </c>
    </row>
    <row r="60" spans="1:5" ht="18" customHeight="1" x14ac:dyDescent="0.25">
      <c r="A60" s="130" t="s">
        <v>4</v>
      </c>
      <c r="B60" s="8"/>
      <c r="C60" s="8"/>
      <c r="D60" s="139">
        <v>0</v>
      </c>
      <c r="E60" s="29">
        <v>0</v>
      </c>
    </row>
    <row r="61" spans="1:5" ht="18" customHeight="1" x14ac:dyDescent="0.25">
      <c r="A61" s="130" t="s">
        <v>1</v>
      </c>
      <c r="B61" s="8"/>
      <c r="C61" s="8"/>
      <c r="D61" s="139">
        <v>0</v>
      </c>
      <c r="E61" s="29">
        <v>0</v>
      </c>
    </row>
    <row r="62" spans="1:5" ht="18" customHeight="1" x14ac:dyDescent="0.25">
      <c r="A62" s="130" t="s">
        <v>2</v>
      </c>
      <c r="B62" s="8"/>
      <c r="C62" s="8"/>
      <c r="D62" s="141"/>
      <c r="E62" s="38"/>
    </row>
    <row r="63" spans="1:5" ht="18" customHeight="1" x14ac:dyDescent="0.25">
      <c r="A63" s="119"/>
      <c r="B63" s="147" t="s">
        <v>22</v>
      </c>
      <c r="C63" s="2"/>
      <c r="D63" s="139">
        <v>0</v>
      </c>
      <c r="E63" s="29">
        <v>0</v>
      </c>
    </row>
    <row r="64" spans="1:5" ht="18" customHeight="1" x14ac:dyDescent="0.25">
      <c r="A64" s="119"/>
      <c r="B64" s="48" t="s">
        <v>133</v>
      </c>
      <c r="C64" s="8"/>
      <c r="D64" s="139">
        <v>0</v>
      </c>
      <c r="E64" s="29">
        <v>0</v>
      </c>
    </row>
    <row r="65" spans="1:5" ht="18" customHeight="1" x14ac:dyDescent="0.25">
      <c r="A65" s="119"/>
      <c r="B65" s="48" t="s">
        <v>212</v>
      </c>
      <c r="C65" s="8"/>
      <c r="D65" s="139">
        <v>0</v>
      </c>
      <c r="E65" s="29">
        <v>0</v>
      </c>
    </row>
    <row r="66" spans="1:5" ht="18" customHeight="1" x14ac:dyDescent="0.25">
      <c r="A66" s="119"/>
      <c r="B66" s="7" t="s">
        <v>210</v>
      </c>
      <c r="C66" s="8"/>
      <c r="D66" s="139">
        <v>0</v>
      </c>
      <c r="E66" s="29">
        <v>0</v>
      </c>
    </row>
    <row r="67" spans="1:5" ht="18" customHeight="1" x14ac:dyDescent="0.25">
      <c r="A67" s="119"/>
      <c r="B67" s="7" t="s">
        <v>211</v>
      </c>
      <c r="C67" s="8"/>
      <c r="D67" s="139">
        <v>0</v>
      </c>
      <c r="E67" s="29">
        <v>0</v>
      </c>
    </row>
    <row r="68" spans="1:5" ht="9" customHeight="1" x14ac:dyDescent="0.25">
      <c r="A68" s="126"/>
      <c r="B68" s="8"/>
      <c r="C68" s="8"/>
      <c r="D68" s="139"/>
      <c r="E68" s="29"/>
    </row>
    <row r="69" spans="1:5" ht="18" customHeight="1" x14ac:dyDescent="0.25">
      <c r="A69" s="119"/>
      <c r="B69" s="8"/>
      <c r="C69" s="8"/>
      <c r="D69" s="143"/>
      <c r="E69" s="103"/>
    </row>
    <row r="70" spans="1:5" ht="18" customHeight="1" x14ac:dyDescent="0.25">
      <c r="A70" s="119" t="s">
        <v>160</v>
      </c>
      <c r="B70" s="8"/>
      <c r="C70" s="8"/>
      <c r="D70" s="139">
        <v>0</v>
      </c>
      <c r="E70" s="29">
        <v>0</v>
      </c>
    </row>
    <row r="71" spans="1:5" ht="18" customHeight="1" x14ac:dyDescent="0.25">
      <c r="A71" s="119" t="s">
        <v>170</v>
      </c>
      <c r="B71" s="8"/>
      <c r="C71" s="8"/>
      <c r="D71" s="139">
        <v>0</v>
      </c>
      <c r="E71" s="29">
        <v>0</v>
      </c>
    </row>
    <row r="72" spans="1:5" ht="18" customHeight="1" x14ac:dyDescent="0.25">
      <c r="A72" s="119" t="s">
        <v>162</v>
      </c>
      <c r="B72" s="8"/>
      <c r="C72" s="8"/>
      <c r="D72" s="139">
        <v>0</v>
      </c>
      <c r="E72" s="29">
        <v>0</v>
      </c>
    </row>
    <row r="73" spans="1:5" ht="18" customHeight="1" x14ac:dyDescent="0.25">
      <c r="A73" s="119" t="s">
        <v>164</v>
      </c>
      <c r="B73" s="8"/>
      <c r="C73" s="8"/>
      <c r="D73" s="139">
        <v>0</v>
      </c>
      <c r="E73" s="29">
        <v>0</v>
      </c>
    </row>
    <row r="74" spans="1:5" ht="18" customHeight="1" x14ac:dyDescent="0.25">
      <c r="A74" s="127" t="s">
        <v>165</v>
      </c>
      <c r="B74" s="12"/>
      <c r="C74" s="12"/>
      <c r="D74" s="144">
        <v>0</v>
      </c>
      <c r="E74" s="30">
        <v>0</v>
      </c>
    </row>
    <row r="75" spans="1:5" ht="21.95" customHeight="1" x14ac:dyDescent="0.25">
      <c r="A75" s="121"/>
      <c r="B75" s="122"/>
      <c r="C75" s="123" t="s">
        <v>10</v>
      </c>
      <c r="D75" s="124">
        <f>SUM(D51:D74)</f>
        <v>0</v>
      </c>
      <c r="E75" s="31" t="e">
        <f>IF(SUM(E73:E74)&gt;(0.15*SUM($E$88:$E$93)),"více než maximum",SUM(E73:E74))</f>
        <v>#REF!</v>
      </c>
    </row>
    <row r="76" spans="1:5" ht="10.5" customHeight="1" thickBot="1" x14ac:dyDescent="0.3">
      <c r="A76" s="6"/>
      <c r="B76" s="2"/>
      <c r="C76" s="2"/>
      <c r="D76" s="2"/>
      <c r="E76" s="32"/>
    </row>
    <row r="77" spans="1:5" ht="21.95" customHeight="1" thickBot="1" x14ac:dyDescent="0.3">
      <c r="A77" s="93" t="s">
        <v>205</v>
      </c>
      <c r="B77" s="94"/>
      <c r="C77" s="94"/>
      <c r="D77" s="108"/>
      <c r="E77" s="36"/>
    </row>
    <row r="78" spans="1:5" ht="10.5" customHeight="1" x14ac:dyDescent="0.25">
      <c r="A78" s="113"/>
      <c r="B78" s="114"/>
      <c r="C78" s="114"/>
      <c r="D78" s="115"/>
      <c r="E78" s="32"/>
    </row>
    <row r="79" spans="1:5" ht="18" customHeight="1" x14ac:dyDescent="0.25">
      <c r="A79" s="119" t="s">
        <v>185</v>
      </c>
      <c r="B79" s="8"/>
      <c r="C79" s="8"/>
      <c r="D79" s="120"/>
      <c r="E79" s="103"/>
    </row>
    <row r="80" spans="1:5" ht="18" customHeight="1" x14ac:dyDescent="0.25">
      <c r="A80" s="132" t="s">
        <v>186</v>
      </c>
      <c r="B80" s="10"/>
      <c r="C80" s="10"/>
      <c r="D80" s="133"/>
      <c r="E80" s="145"/>
    </row>
    <row r="81" spans="1:5" ht="10.5" customHeight="1" thickBot="1" x14ac:dyDescent="0.3">
      <c r="A81" s="6"/>
      <c r="B81" s="2"/>
      <c r="C81" s="2"/>
      <c r="D81" s="2"/>
      <c r="E81" s="32"/>
    </row>
    <row r="82" spans="1:5" ht="21.95" customHeight="1" thickBot="1" x14ac:dyDescent="0.3">
      <c r="A82" s="93" t="s">
        <v>206</v>
      </c>
      <c r="B82" s="94"/>
      <c r="C82" s="94"/>
      <c r="D82" s="108"/>
      <c r="E82" s="36"/>
    </row>
    <row r="83" spans="1:5" ht="10.5" customHeight="1" x14ac:dyDescent="0.25">
      <c r="A83" s="113"/>
      <c r="B83" s="114"/>
      <c r="C83" s="114"/>
      <c r="D83" s="115"/>
      <c r="E83" s="32"/>
    </row>
    <row r="84" spans="1:5" ht="18" customHeight="1" x14ac:dyDescent="0.25">
      <c r="A84" s="132" t="s">
        <v>208</v>
      </c>
      <c r="B84" s="10"/>
      <c r="C84" s="10"/>
      <c r="D84" s="22">
        <v>0</v>
      </c>
      <c r="E84" s="22">
        <v>0</v>
      </c>
    </row>
    <row r="85" spans="1:5" ht="21.95" customHeight="1" x14ac:dyDescent="0.25">
      <c r="A85" s="121"/>
      <c r="B85" s="122"/>
      <c r="C85" s="123" t="s">
        <v>10</v>
      </c>
      <c r="D85" s="124">
        <f>SUM(D84)</f>
        <v>0</v>
      </c>
      <c r="E85" s="31">
        <f>SUM(E84)</f>
        <v>0</v>
      </c>
    </row>
    <row r="86" spans="1:5" ht="10.5" customHeight="1" thickBot="1" x14ac:dyDescent="0.3">
      <c r="A86" s="6"/>
      <c r="B86" s="2"/>
      <c r="C86" s="2"/>
      <c r="D86" s="2"/>
      <c r="E86" s="32"/>
    </row>
    <row r="87" spans="1:5" ht="27.75" customHeight="1" thickBot="1" x14ac:dyDescent="0.3">
      <c r="A87" s="95" t="s">
        <v>192</v>
      </c>
      <c r="B87" s="96"/>
      <c r="C87" s="96"/>
      <c r="D87" s="109"/>
      <c r="E87" s="36"/>
    </row>
    <row r="88" spans="1:5" ht="21.95" customHeight="1" x14ac:dyDescent="0.25">
      <c r="A88" s="104" t="s">
        <v>178</v>
      </c>
      <c r="B88" s="105"/>
      <c r="C88" s="105"/>
      <c r="D88" s="134">
        <f>D6</f>
        <v>0</v>
      </c>
      <c r="E88" s="26" t="e">
        <f>SUM(#REF!)</f>
        <v>#REF!</v>
      </c>
    </row>
    <row r="89" spans="1:5" ht="21.95" customHeight="1" x14ac:dyDescent="0.25">
      <c r="A89" s="106" t="s">
        <v>200</v>
      </c>
      <c r="B89" s="107"/>
      <c r="C89" s="107"/>
      <c r="D89" s="135">
        <f>D35</f>
        <v>0</v>
      </c>
      <c r="E89" s="27">
        <f>SUM(E16:E32)</f>
        <v>0</v>
      </c>
    </row>
    <row r="90" spans="1:5" ht="21.95" customHeight="1" x14ac:dyDescent="0.25">
      <c r="A90" s="106" t="s">
        <v>204</v>
      </c>
      <c r="B90" s="107"/>
      <c r="C90" s="107"/>
      <c r="D90" s="135">
        <f>D44</f>
        <v>0</v>
      </c>
      <c r="E90" s="27">
        <f>SUM(E18:E32)</f>
        <v>0</v>
      </c>
    </row>
    <row r="91" spans="1:5" ht="21.95" customHeight="1" x14ac:dyDescent="0.25">
      <c r="A91" s="106" t="s">
        <v>203</v>
      </c>
      <c r="B91" s="107"/>
      <c r="C91" s="107"/>
      <c r="D91" s="135">
        <f>D75</f>
        <v>0</v>
      </c>
      <c r="E91" s="27">
        <f>SUM(E19:E33)</f>
        <v>0</v>
      </c>
    </row>
    <row r="92" spans="1:5" ht="21.95" customHeight="1" x14ac:dyDescent="0.25">
      <c r="A92" s="106" t="s">
        <v>205</v>
      </c>
      <c r="B92" s="107"/>
      <c r="C92" s="107"/>
      <c r="D92" s="135" t="s">
        <v>199</v>
      </c>
      <c r="E92" s="27" t="s">
        <v>199</v>
      </c>
    </row>
    <row r="93" spans="1:5" ht="21.95" customHeight="1" thickBot="1" x14ac:dyDescent="0.3">
      <c r="A93" s="136" t="s">
        <v>206</v>
      </c>
      <c r="B93" s="137"/>
      <c r="C93" s="137"/>
      <c r="D93" s="138">
        <f>D85</f>
        <v>0</v>
      </c>
      <c r="E93" s="27">
        <f>SUM(E41:E43)</f>
        <v>0</v>
      </c>
    </row>
    <row r="94" spans="1:5" ht="22.5" customHeight="1" x14ac:dyDescent="0.25">
      <c r="A94" s="97" t="s">
        <v>12</v>
      </c>
      <c r="B94" s="98"/>
      <c r="C94" s="98"/>
      <c r="D94" s="110">
        <f>SUM(D88:D93)</f>
        <v>0</v>
      </c>
      <c r="E94" s="28" t="e">
        <f>SUM(E88:E93)</f>
        <v>#REF!</v>
      </c>
    </row>
    <row r="95" spans="1:5" ht="22.5" customHeight="1" x14ac:dyDescent="0.25">
      <c r="A95" s="99" t="s">
        <v>13</v>
      </c>
      <c r="B95" s="100"/>
      <c r="C95" s="100"/>
      <c r="D95" s="111">
        <f>D94*0.21</f>
        <v>0</v>
      </c>
      <c r="E95" s="24" t="e">
        <f>E94*0.21</f>
        <v>#REF!</v>
      </c>
    </row>
    <row r="96" spans="1:5" ht="22.5" customHeight="1" thickBot="1" x14ac:dyDescent="0.3">
      <c r="A96" s="101" t="s">
        <v>14</v>
      </c>
      <c r="B96" s="102"/>
      <c r="C96" s="102"/>
      <c r="D96" s="112">
        <f>D94+D95</f>
        <v>0</v>
      </c>
      <c r="E96" s="25" t="e">
        <f>E94+E95</f>
        <v>#REF!</v>
      </c>
    </row>
  </sheetData>
  <sheetProtection algorithmName="SHA-512" hashValue="Oi8du3TWAh9mtxFtnCYR2/i4DZ8N+SnZKrvgGektwX5fUrXfBhF5YYWfAQ+VgLDmAiINgm3+sqyCSDbvhCVTOw==" saltValue="zV7pFVqnPlW11GV2cRJWLw==" spinCount="100000" sheet="1" selectLockedCells="1"/>
  <pageMargins left="0.7" right="0.7" top="0.75" bottom="0.75" header="0.3" footer="0.3"/>
  <pageSetup paperSize="9" scale="84" fitToHeight="3" orientation="portrait" r:id="rId1"/>
  <headerFooter>
    <oddHeader xml:space="preserve">&amp;LPříloha č. 3.3  - Rozklad nabídkové ceny
</oddHeader>
    <oddFooter>&amp;R&amp;P/&amp;N</oddFooter>
  </headerFooter>
  <rowBreaks count="2" manualBreakCount="2">
    <brk id="36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Rozklad nabídkové ceny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'Rozklad nabídkové ceny'!Oblast_tisku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Kratochvíl Petr</cp:lastModifiedBy>
  <cp:lastPrinted>2022-01-25T12:40:58Z</cp:lastPrinted>
  <dcterms:created xsi:type="dcterms:W3CDTF">2017-02-14T07:24:11Z</dcterms:created>
  <dcterms:modified xsi:type="dcterms:W3CDTF">2025-12-08T11:34:22Z</dcterms:modified>
</cp:coreProperties>
</file>