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s\Sdilene_ULA\Usek provozne technicky\Dokumenty_Sdilene\OSUN\03_NEMCV\24 - OSUN\Požadavek VZ\2025\Výměna HEPA FILTRŮ - vestavby operačních sálů\"/>
    </mc:Choice>
  </mc:AlternateContent>
  <bookViews>
    <workbookView xWindow="0" yWindow="0" windowWidth="28800" windowHeight="13380" activeTab="1"/>
  </bookViews>
  <sheets>
    <sheet name="List2" sheetId="2" r:id="rId1"/>
    <sheet name="List1" sheetId="1" r:id="rId2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8" i="1" l="1"/>
  <c r="L17" i="1"/>
  <c r="L16" i="1"/>
  <c r="L13" i="1"/>
  <c r="L14" i="1"/>
  <c r="L15" i="1"/>
  <c r="L12" i="1"/>
  <c r="D19" i="1" l="1"/>
  <c r="D21" i="1" s="1"/>
  <c r="D20" i="1" s="1"/>
</calcChain>
</file>

<file path=xl/sharedStrings.xml><?xml version="1.0" encoding="utf-8"?>
<sst xmlns="http://schemas.openxmlformats.org/spreadsheetml/2006/main" count="67" uniqueCount="56">
  <si>
    <t>Výkaz výměr</t>
  </si>
  <si>
    <t>Akce:</t>
  </si>
  <si>
    <t>Krajská zdravotní, a. s. - Nemocnice Chomutov o. z.</t>
  </si>
  <si>
    <t>Uchazeč:</t>
  </si>
  <si>
    <t>Položka</t>
  </si>
  <si>
    <t>Název</t>
  </si>
  <si>
    <t>Cena v Kč celkem bez DPH:</t>
  </si>
  <si>
    <t>DPH 21%</t>
  </si>
  <si>
    <t>Cena celkem včetně 21% DPH:</t>
  </si>
  <si>
    <t>1.</t>
  </si>
  <si>
    <t>3.</t>
  </si>
  <si>
    <t>4.</t>
  </si>
  <si>
    <t>5.</t>
  </si>
  <si>
    <t>6.</t>
  </si>
  <si>
    <t>7.</t>
  </si>
  <si>
    <t>2.</t>
  </si>
  <si>
    <t>Filtr</t>
  </si>
  <si>
    <t>Rozměry filtrační vložky (mm)</t>
  </si>
  <si>
    <t>Objemový průtok</t>
  </si>
  <si>
    <t>Počáteční tlaková ztráta filtru</t>
  </si>
  <si>
    <t>Třída filtrace</t>
  </si>
  <si>
    <t>Typ těsnění</t>
  </si>
  <si>
    <t>Medium</t>
  </si>
  <si>
    <t>Počet</t>
  </si>
  <si>
    <t>610x762</t>
  </si>
  <si>
    <t>520x520</t>
  </si>
  <si>
    <t>Výška (mm)</t>
  </si>
  <si>
    <t>Cena/ks</t>
  </si>
  <si>
    <t>kpl</t>
  </si>
  <si>
    <t>120 Pa</t>
  </si>
  <si>
    <t>150 Pa</t>
  </si>
  <si>
    <t>70 Pa</t>
  </si>
  <si>
    <t>65 Pa</t>
  </si>
  <si>
    <t>H14</t>
  </si>
  <si>
    <t>H13</t>
  </si>
  <si>
    <t>fluid</t>
  </si>
  <si>
    <t>PU nekonečné</t>
  </si>
  <si>
    <t>3'</t>
  </si>
  <si>
    <t>4'</t>
  </si>
  <si>
    <t>2'</t>
  </si>
  <si>
    <t>Montáž a demontáž filtrů, čištění nástavců a výustek</t>
  </si>
  <si>
    <t>Ekologická likvidace filtrů</t>
  </si>
  <si>
    <t>Doprava materiálu a montérů, čas na cestě</t>
  </si>
  <si>
    <t>Filtrační vložka</t>
  </si>
  <si>
    <t>Poznámka</t>
  </si>
  <si>
    <t>900 m³/h</t>
  </si>
  <si>
    <t>1200 m³/h</t>
  </si>
  <si>
    <t>300 m³/h</t>
  </si>
  <si>
    <t>450 m³/h</t>
  </si>
  <si>
    <t>Cena celkem</t>
  </si>
  <si>
    <t>Filtr pro fil.nástavec FN-6 pro filtr 520x520 - 300m³/h -1ks nástavec, Al rám, oboustranná ochranná mřížka</t>
  </si>
  <si>
    <t>Filtr pro fil.nástavec FN-6 pro filtr 520x520 - 450m³/h -1ks nástavec, Al rám, oboustranná ochranná mřížka</t>
  </si>
  <si>
    <t>Pro laminární pole LF1824 -   3.600 m³/h - 4ks/pole, Al rám, oboustranná ochranná mřížka</t>
  </si>
  <si>
    <t>Pro laminární pole LF2424 -   4.800m³/h - 4ks/pole, Al rám, oboustranná ochranná mřížka</t>
  </si>
  <si>
    <t xml:space="preserve">Zadavatel: </t>
  </si>
  <si>
    <t>Dodávka a montáž HEPA filtrů - budova 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</si>
</sst>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Kč&quot;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0" fillId="0" borderId="0" xfId="0" applyProtection="1">
      <protection locked="0"/>
    </xf>
    <xf numFmtId="0" fontId="2" fillId="0" borderId="0" xfId="0" applyFont="1" applyProtection="1">
      <protection locked="0"/>
    </xf>
    <xf numFmtId="0" fontId="1" fillId="0" borderId="0" xfId="0" applyFont="1" applyProtection="1">
      <protection locked="0"/>
    </xf>
    <xf numFmtId="0" fontId="0" fillId="2" borderId="0" xfId="0" applyFill="1" applyProtection="1">
      <protection locked="0"/>
    </xf>
    <xf numFmtId="0" fontId="0" fillId="0" borderId="0" xfId="0" applyAlignment="1" applyProtection="1">
      <alignment horizontal="center"/>
      <protection locked="0"/>
    </xf>
    <xf numFmtId="2" fontId="0" fillId="0" borderId="19" xfId="0" applyNumberFormat="1" applyBorder="1" applyAlignment="1" applyProtection="1">
      <alignment horizontal="center"/>
      <protection locked="0"/>
    </xf>
    <xf numFmtId="0" fontId="0" fillId="0" borderId="0" xfId="0" applyFill="1" applyProtection="1">
      <protection locked="0"/>
    </xf>
    <xf numFmtId="2" fontId="0" fillId="0" borderId="22" xfId="0" applyNumberFormat="1" applyBorder="1" applyAlignment="1" applyProtection="1">
      <alignment horizontal="center"/>
      <protection locked="0"/>
    </xf>
    <xf numFmtId="0" fontId="0" fillId="0" borderId="20" xfId="0" applyBorder="1" applyAlignment="1" applyProtection="1">
      <alignment horizontal="center" vertical="center" wrapText="1"/>
      <protection locked="0"/>
    </xf>
    <xf numFmtId="0" fontId="0" fillId="0" borderId="21" xfId="0" applyBorder="1" applyAlignment="1" applyProtection="1">
      <alignment horizontal="center" vertical="center" wrapText="1"/>
      <protection locked="0"/>
    </xf>
    <xf numFmtId="0" fontId="0" fillId="0" borderId="21" xfId="0" applyBorder="1" applyAlignment="1" applyProtection="1">
      <alignment horizontal="center" vertical="center"/>
      <protection locked="0"/>
    </xf>
    <xf numFmtId="2" fontId="0" fillId="0" borderId="29" xfId="0" applyNumberFormat="1" applyBorder="1" applyAlignment="1" applyProtection="1">
      <alignment horizontal="center"/>
      <protection locked="0"/>
    </xf>
    <xf numFmtId="2" fontId="0" fillId="0" borderId="32" xfId="0" applyNumberFormat="1" applyBorder="1" applyAlignment="1" applyProtection="1">
      <alignment horizontal="center"/>
      <protection locked="0"/>
    </xf>
    <xf numFmtId="0" fontId="0" fillId="0" borderId="0" xfId="0" applyBorder="1" applyProtection="1">
      <protection locked="0"/>
    </xf>
    <xf numFmtId="0" fontId="0" fillId="0" borderId="34" xfId="0" applyBorder="1" applyAlignment="1" applyProtection="1">
      <alignment horizontal="center" vertical="center" wrapText="1"/>
      <protection locked="0"/>
    </xf>
    <xf numFmtId="2" fontId="0" fillId="0" borderId="22" xfId="0" applyNumberFormat="1" applyBorder="1" applyAlignment="1" applyProtection="1">
      <alignment horizontal="center" vertical="center"/>
      <protection locked="0"/>
    </xf>
    <xf numFmtId="2" fontId="0" fillId="0" borderId="30" xfId="0" applyNumberFormat="1" applyBorder="1" applyAlignment="1" applyProtection="1">
      <alignment horizontal="center" vertical="center"/>
      <protection locked="0"/>
    </xf>
    <xf numFmtId="2" fontId="0" fillId="0" borderId="8" xfId="0" applyNumberFormat="1" applyBorder="1" applyAlignment="1" applyProtection="1">
      <alignment horizontal="center"/>
      <protection locked="0"/>
    </xf>
    <xf numFmtId="2" fontId="0" fillId="0" borderId="40" xfId="0" applyNumberFormat="1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left" wrapText="1"/>
      <protection locked="0"/>
    </xf>
    <xf numFmtId="0" fontId="0" fillId="0" borderId="11" xfId="0" applyBorder="1" applyAlignment="1" applyProtection="1">
      <alignment horizontal="left" wrapText="1"/>
      <protection locked="0"/>
    </xf>
    <xf numFmtId="0" fontId="0" fillId="0" borderId="12" xfId="0" applyBorder="1" applyAlignment="1" applyProtection="1">
      <alignment horizontal="left" wrapText="1"/>
      <protection locked="0"/>
    </xf>
    <xf numFmtId="0" fontId="0" fillId="0" borderId="26" xfId="0" applyBorder="1" applyAlignment="1" applyProtection="1">
      <alignment wrapText="1"/>
      <protection locked="0"/>
    </xf>
    <xf numFmtId="0" fontId="0" fillId="0" borderId="14" xfId="0" applyBorder="1" applyAlignment="1" applyProtection="1">
      <alignment wrapText="1"/>
      <protection locked="0"/>
    </xf>
    <xf numFmtId="0" fontId="0" fillId="0" borderId="15" xfId="0" applyBorder="1" applyAlignment="1" applyProtection="1">
      <alignment wrapText="1"/>
      <protection locked="0"/>
    </xf>
    <xf numFmtId="0" fontId="0" fillId="0" borderId="35" xfId="0" applyBorder="1" applyAlignment="1" applyProtection="1">
      <alignment vertical="center"/>
      <protection locked="0"/>
    </xf>
    <xf numFmtId="0" fontId="0" fillId="0" borderId="36" xfId="0" applyBorder="1" applyAlignment="1" applyProtection="1">
      <alignment vertical="center"/>
      <protection locked="0"/>
    </xf>
    <xf numFmtId="0" fontId="0" fillId="0" borderId="37" xfId="0" applyBorder="1" applyAlignment="1" applyProtection="1">
      <alignment vertical="center"/>
      <protection locked="0"/>
    </xf>
    <xf numFmtId="0" fontId="0" fillId="0" borderId="38" xfId="0" applyBorder="1" applyAlignment="1" applyProtection="1">
      <alignment vertical="center"/>
      <protection locked="0"/>
    </xf>
    <xf numFmtId="0" fontId="0" fillId="0" borderId="24" xfId="0" applyBorder="1" applyAlignment="1" applyProtection="1">
      <alignment horizontal="center"/>
      <protection locked="0"/>
    </xf>
    <xf numFmtId="0" fontId="0" fillId="0" borderId="23" xfId="0" applyBorder="1" applyAlignment="1" applyProtection="1">
      <alignment horizontal="center"/>
      <protection locked="0"/>
    </xf>
    <xf numFmtId="0" fontId="0" fillId="0" borderId="33" xfId="0" applyBorder="1" applyAlignment="1" applyProtection="1">
      <alignment horizontal="center"/>
      <protection locked="0"/>
    </xf>
    <xf numFmtId="0" fontId="0" fillId="0" borderId="24" xfId="0" applyBorder="1" applyAlignment="1" applyProtection="1">
      <alignment horizontal="center" vertical="center"/>
      <protection locked="0"/>
    </xf>
    <xf numFmtId="0" fontId="0" fillId="0" borderId="23" xfId="0" applyBorder="1" applyAlignment="1" applyProtection="1">
      <alignment horizontal="center" vertical="center"/>
      <protection locked="0"/>
    </xf>
    <xf numFmtId="0" fontId="0" fillId="0" borderId="33" xfId="0" applyBorder="1" applyAlignment="1" applyProtection="1">
      <alignment horizontal="center" vertical="center"/>
      <protection locked="0"/>
    </xf>
    <xf numFmtId="0" fontId="0" fillId="0" borderId="25" xfId="0" applyBorder="1" applyAlignment="1" applyProtection="1">
      <alignment horizontal="left"/>
      <protection locked="0"/>
    </xf>
    <xf numFmtId="0" fontId="0" fillId="0" borderId="9" xfId="0" applyBorder="1" applyAlignment="1" applyProtection="1">
      <alignment horizontal="left"/>
      <protection locked="0"/>
    </xf>
    <xf numFmtId="0" fontId="0" fillId="0" borderId="10" xfId="0" applyBorder="1" applyAlignment="1" applyProtection="1">
      <alignment horizontal="left"/>
      <protection locked="0"/>
    </xf>
    <xf numFmtId="0" fontId="0" fillId="0" borderId="5" xfId="0" applyBorder="1" applyAlignment="1" applyProtection="1">
      <protection locked="0"/>
    </xf>
    <xf numFmtId="0" fontId="0" fillId="0" borderId="11" xfId="0" applyBorder="1" applyAlignment="1" applyProtection="1">
      <protection locked="0"/>
    </xf>
    <xf numFmtId="0" fontId="0" fillId="0" borderId="12" xfId="0" applyBorder="1" applyAlignment="1" applyProtection="1">
      <protection locked="0"/>
    </xf>
    <xf numFmtId="0" fontId="0" fillId="0" borderId="26" xfId="0" applyBorder="1" applyAlignment="1" applyProtection="1">
      <alignment horizontal="left"/>
      <protection locked="0"/>
    </xf>
    <xf numFmtId="0" fontId="0" fillId="0" borderId="14" xfId="0" applyBorder="1" applyAlignment="1" applyProtection="1">
      <alignment horizontal="left"/>
      <protection locked="0"/>
    </xf>
    <xf numFmtId="0" fontId="0" fillId="0" borderId="15" xfId="0" applyBorder="1" applyAlignment="1" applyProtection="1">
      <alignment horizontal="left"/>
      <protection locked="0"/>
    </xf>
    <xf numFmtId="164" fontId="0" fillId="0" borderId="25" xfId="0" applyNumberFormat="1" applyBorder="1" applyAlignment="1" applyProtection="1">
      <alignment horizontal="center"/>
      <protection locked="0"/>
    </xf>
    <xf numFmtId="164" fontId="0" fillId="0" borderId="9" xfId="0" applyNumberFormat="1" applyBorder="1" applyAlignment="1" applyProtection="1">
      <alignment horizontal="center"/>
      <protection locked="0"/>
    </xf>
    <xf numFmtId="164" fontId="0" fillId="0" borderId="10" xfId="0" applyNumberFormat="1" applyBorder="1" applyAlignment="1" applyProtection="1">
      <alignment horizontal="center"/>
      <protection locked="0"/>
    </xf>
    <xf numFmtId="164" fontId="0" fillId="0" borderId="5" xfId="0" applyNumberFormat="1" applyBorder="1" applyAlignment="1" applyProtection="1">
      <alignment horizontal="center"/>
      <protection locked="0"/>
    </xf>
    <xf numFmtId="164" fontId="0" fillId="0" borderId="11" xfId="0" applyNumberFormat="1" applyBorder="1" applyAlignment="1" applyProtection="1">
      <alignment horizontal="center"/>
      <protection locked="0"/>
    </xf>
    <xf numFmtId="164" fontId="0" fillId="0" borderId="12" xfId="0" applyNumberFormat="1" applyBorder="1" applyAlignment="1" applyProtection="1">
      <alignment horizontal="center"/>
      <protection locked="0"/>
    </xf>
    <xf numFmtId="164" fontId="0" fillId="0" borderId="26" xfId="0" applyNumberFormat="1" applyBorder="1" applyAlignment="1" applyProtection="1">
      <alignment horizontal="center"/>
      <protection locked="0"/>
    </xf>
    <xf numFmtId="164" fontId="0" fillId="0" borderId="14" xfId="0" applyNumberFormat="1" applyBorder="1" applyAlignment="1" applyProtection="1">
      <alignment horizontal="center"/>
      <protection locked="0"/>
    </xf>
    <xf numFmtId="164" fontId="0" fillId="0" borderId="15" xfId="0" applyNumberFormat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8" xfId="0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center"/>
      <protection locked="0"/>
    </xf>
    <xf numFmtId="0" fontId="0" fillId="0" borderId="16" xfId="0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0" fillId="0" borderId="11" xfId="0" applyBorder="1" applyAlignment="1" applyProtection="1">
      <alignment horizontal="center"/>
      <protection locked="0"/>
    </xf>
    <xf numFmtId="0" fontId="0" fillId="0" borderId="27" xfId="0" applyBorder="1" applyAlignment="1" applyProtection="1">
      <alignment horizontal="center"/>
      <protection locked="0"/>
    </xf>
    <xf numFmtId="0" fontId="0" fillId="0" borderId="28" xfId="0" applyBorder="1" applyAlignment="1" applyProtection="1">
      <alignment horizontal="center"/>
      <protection locked="0"/>
    </xf>
    <xf numFmtId="0" fontId="0" fillId="0" borderId="31" xfId="0" applyBorder="1" applyAlignment="1" applyProtection="1">
      <alignment horizontal="center"/>
      <protection locked="0"/>
    </xf>
    <xf numFmtId="0" fontId="0" fillId="0" borderId="17" xfId="0" applyBorder="1" applyAlignment="1" applyProtection="1">
      <alignment horizontal="center" vertical="center"/>
    </xf>
    <xf numFmtId="0" fontId="0" fillId="0" borderId="18" xfId="0" applyFont="1" applyBorder="1" applyAlignment="1" applyProtection="1">
      <alignment horizontal="center" vertical="center"/>
    </xf>
    <xf numFmtId="0" fontId="0" fillId="0" borderId="18" xfId="0" applyBorder="1" applyAlignment="1" applyProtection="1">
      <alignment horizontal="center" vertical="center"/>
    </xf>
    <xf numFmtId="0" fontId="0" fillId="0" borderId="22" xfId="0" applyBorder="1" applyAlignment="1" applyProtection="1">
      <alignment horizontal="center" vertical="center"/>
    </xf>
    <xf numFmtId="0" fontId="0" fillId="0" borderId="22" xfId="0" applyNumberFormat="1" applyBorder="1" applyAlignment="1" applyProtection="1">
      <alignment horizontal="center" vertical="center"/>
    </xf>
    <xf numFmtId="2" fontId="0" fillId="0" borderId="22" xfId="0" applyNumberFormat="1" applyBorder="1" applyAlignment="1" applyProtection="1">
      <alignment horizontal="center" vertical="center"/>
    </xf>
    <xf numFmtId="0" fontId="0" fillId="0" borderId="22" xfId="0" quotePrefix="1" applyNumberFormat="1" applyBorder="1" applyAlignment="1" applyProtection="1">
      <alignment horizontal="center" vertical="center"/>
    </xf>
    <xf numFmtId="0" fontId="0" fillId="0" borderId="16" xfId="0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</xf>
    <xf numFmtId="0" fontId="0" fillId="0" borderId="2" xfId="0" applyNumberFormat="1" applyBorder="1" applyAlignment="1" applyProtection="1">
      <alignment horizontal="center" vertical="center"/>
    </xf>
    <xf numFmtId="2" fontId="0" fillId="0" borderId="31" xfId="0" applyNumberFormat="1" applyFont="1" applyBorder="1" applyAlignment="1" applyProtection="1">
      <alignment horizontal="center" vertical="center" textRotation="90" wrapText="1"/>
    </xf>
    <xf numFmtId="0" fontId="0" fillId="0" borderId="6" xfId="0" applyBorder="1" applyAlignment="1" applyProtection="1">
      <alignment horizontal="center" vertical="center"/>
    </xf>
    <xf numFmtId="0" fontId="0" fillId="0" borderId="7" xfId="0" applyBorder="1" applyAlignment="1" applyProtection="1">
      <alignment horizontal="center" vertical="center"/>
    </xf>
    <xf numFmtId="0" fontId="0" fillId="0" borderId="13" xfId="0" applyBorder="1" applyAlignment="1" applyProtection="1">
      <alignment horizontal="center" vertical="center"/>
    </xf>
    <xf numFmtId="0" fontId="0" fillId="0" borderId="13" xfId="0" applyNumberFormat="1" applyBorder="1" applyAlignment="1" applyProtection="1">
      <alignment horizontal="center" vertical="center"/>
    </xf>
    <xf numFmtId="2" fontId="0" fillId="0" borderId="30" xfId="0" applyNumberFormat="1" applyBorder="1" applyAlignment="1" applyProtection="1">
      <alignment horizontal="center" vertical="center"/>
    </xf>
    <xf numFmtId="2" fontId="0" fillId="0" borderId="39" xfId="0" applyNumberFormat="1" applyFont="1" applyBorder="1" applyAlignment="1" applyProtection="1">
      <alignment horizontal="center" vertical="center" textRotation="90" wrapText="1"/>
    </xf>
    <xf numFmtId="0" fontId="0" fillId="0" borderId="30" xfId="0" applyNumberFormat="1" applyBorder="1" applyAlignment="1" applyProtection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22"/>
  <sheetViews>
    <sheetView tabSelected="1" workbookViewId="0">
      <selection activeCell="A12" sqref="A12:J15"/>
    </sheetView>
  </sheetViews>
  <sheetFormatPr defaultRowHeight="15" x14ac:dyDescent="0.25"/>
  <cols>
    <col min="1" max="1" width="10.140625" style="1" customWidth="1"/>
    <col min="2" max="2" width="6.5703125" style="1" customWidth="1"/>
    <col min="3" max="3" width="13" style="1" customWidth="1"/>
    <col min="4" max="4" width="7.7109375" style="1" customWidth="1"/>
    <col min="5" max="5" width="10.28515625" style="1" customWidth="1"/>
    <col min="6" max="6" width="13.42578125" style="1" customWidth="1"/>
    <col min="7" max="8" width="8.7109375" style="1" customWidth="1"/>
    <col min="9" max="9" width="8.5703125" style="1" customWidth="1"/>
    <col min="10" max="10" width="6.7109375" style="1" customWidth="1"/>
    <col min="11" max="11" width="11.42578125" style="1" customWidth="1"/>
    <col min="12" max="12" width="12.7109375" style="1" customWidth="1"/>
    <col min="13" max="13" width="6.7109375" style="1" customWidth="1"/>
    <col min="14" max="14" width="5.140625" style="1" customWidth="1"/>
    <col min="15" max="15" width="5.5703125" style="1" customWidth="1"/>
    <col min="16" max="16" width="4.7109375" style="1" customWidth="1"/>
    <col min="17" max="17" width="5.140625" style="1" customWidth="1"/>
    <col min="18" max="16384" width="9.140625" style="1"/>
  </cols>
  <sheetData>
    <row r="2" spans="1:17" ht="18.75" x14ac:dyDescent="0.3">
      <c r="B2" s="2" t="s">
        <v>0</v>
      </c>
    </row>
    <row r="4" spans="1:17" x14ac:dyDescent="0.25">
      <c r="A4" s="1" t="s">
        <v>1</v>
      </c>
      <c r="B4" s="3" t="s">
        <v>55</v>
      </c>
      <c r="C4" s="3"/>
      <c r="D4" s="3"/>
      <c r="E4" s="3"/>
      <c r="F4" s="3"/>
      <c r="G4" s="3"/>
      <c r="H4" s="3"/>
      <c r="I4" s="3"/>
      <c r="J4" s="3"/>
      <c r="K4" s="3"/>
    </row>
    <row r="6" spans="1:17" x14ac:dyDescent="0.25">
      <c r="A6" s="1" t="s">
        <v>54</v>
      </c>
      <c r="B6" s="1" t="s">
        <v>2</v>
      </c>
    </row>
    <row r="8" spans="1:17" x14ac:dyDescent="0.25">
      <c r="A8" s="1" t="s">
        <v>3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7"/>
      <c r="N8" s="7"/>
    </row>
    <row r="9" spans="1:17" ht="15.75" thickBot="1" x14ac:dyDescent="0.3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</row>
    <row r="10" spans="1:17" ht="15.75" customHeight="1" thickBot="1" x14ac:dyDescent="0.3">
      <c r="A10" s="26" t="s">
        <v>4</v>
      </c>
      <c r="B10" s="28" t="s">
        <v>5</v>
      </c>
      <c r="C10" s="30" t="s">
        <v>43</v>
      </c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2"/>
    </row>
    <row r="11" spans="1:17" ht="43.5" customHeight="1" thickBot="1" x14ac:dyDescent="0.3">
      <c r="A11" s="27"/>
      <c r="B11" s="29"/>
      <c r="C11" s="15" t="s">
        <v>17</v>
      </c>
      <c r="D11" s="9" t="s">
        <v>26</v>
      </c>
      <c r="E11" s="10" t="s">
        <v>18</v>
      </c>
      <c r="F11" s="10" t="s">
        <v>19</v>
      </c>
      <c r="G11" s="10" t="s">
        <v>20</v>
      </c>
      <c r="H11" s="10" t="s">
        <v>21</v>
      </c>
      <c r="I11" s="10" t="s">
        <v>22</v>
      </c>
      <c r="J11" s="10" t="s">
        <v>23</v>
      </c>
      <c r="K11" s="10" t="s">
        <v>27</v>
      </c>
      <c r="L11" s="11" t="s">
        <v>49</v>
      </c>
      <c r="M11" s="33" t="s">
        <v>44</v>
      </c>
      <c r="N11" s="34"/>
      <c r="O11" s="34"/>
      <c r="P11" s="34"/>
      <c r="Q11" s="35"/>
    </row>
    <row r="12" spans="1:17" ht="42.75" customHeight="1" x14ac:dyDescent="0.25">
      <c r="A12" s="67" t="s">
        <v>9</v>
      </c>
      <c r="B12" s="68" t="s">
        <v>16</v>
      </c>
      <c r="C12" s="69" t="s">
        <v>24</v>
      </c>
      <c r="D12" s="69">
        <v>104</v>
      </c>
      <c r="E12" s="70" t="s">
        <v>45</v>
      </c>
      <c r="F12" s="71" t="s">
        <v>29</v>
      </c>
      <c r="G12" s="72" t="s">
        <v>33</v>
      </c>
      <c r="H12" s="72" t="s">
        <v>35</v>
      </c>
      <c r="I12" s="73" t="s">
        <v>37</v>
      </c>
      <c r="J12" s="71">
        <v>16</v>
      </c>
      <c r="K12" s="16"/>
      <c r="L12" s="16">
        <f>SUM(J12*K12)</f>
        <v>0</v>
      </c>
      <c r="M12" s="20" t="s">
        <v>52</v>
      </c>
      <c r="N12" s="21"/>
      <c r="O12" s="21"/>
      <c r="P12" s="21"/>
      <c r="Q12" s="22"/>
    </row>
    <row r="13" spans="1:17" ht="46.5" customHeight="1" x14ac:dyDescent="0.25">
      <c r="A13" s="74" t="s">
        <v>15</v>
      </c>
      <c r="B13" s="75" t="s">
        <v>16</v>
      </c>
      <c r="C13" s="75" t="s">
        <v>24</v>
      </c>
      <c r="D13" s="75">
        <v>128</v>
      </c>
      <c r="E13" s="76" t="s">
        <v>46</v>
      </c>
      <c r="F13" s="77" t="s">
        <v>30</v>
      </c>
      <c r="G13" s="72" t="s">
        <v>33</v>
      </c>
      <c r="H13" s="72" t="s">
        <v>35</v>
      </c>
      <c r="I13" s="71" t="s">
        <v>38</v>
      </c>
      <c r="J13" s="71">
        <v>4</v>
      </c>
      <c r="K13" s="16"/>
      <c r="L13" s="16">
        <f t="shared" ref="L13:L15" si="0">SUM(J13*K13)</f>
        <v>0</v>
      </c>
      <c r="M13" s="20" t="s">
        <v>53</v>
      </c>
      <c r="N13" s="21"/>
      <c r="O13" s="21"/>
      <c r="P13" s="21"/>
      <c r="Q13" s="22"/>
    </row>
    <row r="14" spans="1:17" ht="45" customHeight="1" x14ac:dyDescent="0.25">
      <c r="A14" s="74" t="s">
        <v>10</v>
      </c>
      <c r="B14" s="75" t="s">
        <v>16</v>
      </c>
      <c r="C14" s="75" t="s">
        <v>25</v>
      </c>
      <c r="D14" s="75">
        <v>68</v>
      </c>
      <c r="E14" s="76" t="s">
        <v>47</v>
      </c>
      <c r="F14" s="77" t="s">
        <v>31</v>
      </c>
      <c r="G14" s="72" t="s">
        <v>34</v>
      </c>
      <c r="H14" s="78" t="s">
        <v>36</v>
      </c>
      <c r="I14" s="71" t="s">
        <v>39</v>
      </c>
      <c r="J14" s="71">
        <v>1</v>
      </c>
      <c r="K14" s="16"/>
      <c r="L14" s="16">
        <f t="shared" si="0"/>
        <v>0</v>
      </c>
      <c r="M14" s="20" t="s">
        <v>50</v>
      </c>
      <c r="N14" s="21"/>
      <c r="O14" s="21"/>
      <c r="P14" s="21"/>
      <c r="Q14" s="22"/>
    </row>
    <row r="15" spans="1:17" ht="45.75" customHeight="1" thickBot="1" x14ac:dyDescent="0.3">
      <c r="A15" s="79" t="s">
        <v>11</v>
      </c>
      <c r="B15" s="80" t="s">
        <v>16</v>
      </c>
      <c r="C15" s="80" t="s">
        <v>25</v>
      </c>
      <c r="D15" s="80">
        <v>110</v>
      </c>
      <c r="E15" s="81" t="s">
        <v>48</v>
      </c>
      <c r="F15" s="82" t="s">
        <v>32</v>
      </c>
      <c r="G15" s="83" t="s">
        <v>34</v>
      </c>
      <c r="H15" s="84"/>
      <c r="I15" s="85" t="s">
        <v>38</v>
      </c>
      <c r="J15" s="85">
        <v>10</v>
      </c>
      <c r="K15" s="17"/>
      <c r="L15" s="17">
        <f t="shared" si="0"/>
        <v>0</v>
      </c>
      <c r="M15" s="23" t="s">
        <v>51</v>
      </c>
      <c r="N15" s="24"/>
      <c r="O15" s="24"/>
      <c r="P15" s="24"/>
      <c r="Q15" s="25"/>
    </row>
    <row r="16" spans="1:17" x14ac:dyDescent="0.25">
      <c r="A16" s="54" t="s">
        <v>12</v>
      </c>
      <c r="B16" s="55" t="s">
        <v>40</v>
      </c>
      <c r="C16" s="56"/>
      <c r="D16" s="57"/>
      <c r="E16" s="58"/>
      <c r="F16" s="58"/>
      <c r="G16" s="58"/>
      <c r="H16" s="58"/>
      <c r="I16" s="58"/>
      <c r="J16" s="56" t="s">
        <v>28</v>
      </c>
      <c r="K16" s="18"/>
      <c r="L16" s="19">
        <f>K16</f>
        <v>0</v>
      </c>
      <c r="M16" s="14"/>
      <c r="N16" s="14"/>
      <c r="O16" s="14"/>
      <c r="P16" s="14"/>
      <c r="Q16" s="14"/>
    </row>
    <row r="17" spans="1:17" x14ac:dyDescent="0.25">
      <c r="A17" s="59" t="s">
        <v>13</v>
      </c>
      <c r="B17" s="60" t="s">
        <v>41</v>
      </c>
      <c r="C17" s="61"/>
      <c r="D17" s="62"/>
      <c r="E17" s="63"/>
      <c r="F17" s="63"/>
      <c r="G17" s="63"/>
      <c r="H17" s="63"/>
      <c r="I17" s="63"/>
      <c r="J17" s="61" t="s">
        <v>28</v>
      </c>
      <c r="K17" s="8"/>
      <c r="L17" s="6">
        <f>K17</f>
        <v>0</v>
      </c>
      <c r="M17" s="14"/>
      <c r="N17" s="14"/>
      <c r="O17" s="14"/>
      <c r="P17" s="14"/>
      <c r="Q17" s="14"/>
    </row>
    <row r="18" spans="1:17" ht="15.75" thickBot="1" x14ac:dyDescent="0.3">
      <c r="A18" s="59" t="s">
        <v>14</v>
      </c>
      <c r="B18" s="60" t="s">
        <v>42</v>
      </c>
      <c r="C18" s="61"/>
      <c r="D18" s="64"/>
      <c r="E18" s="65"/>
      <c r="F18" s="65"/>
      <c r="G18" s="65"/>
      <c r="H18" s="65"/>
      <c r="I18" s="65"/>
      <c r="J18" s="66" t="s">
        <v>28</v>
      </c>
      <c r="K18" s="12"/>
      <c r="L18" s="13">
        <f>K18</f>
        <v>0</v>
      </c>
      <c r="M18" s="14"/>
      <c r="N18" s="14"/>
      <c r="O18" s="14"/>
      <c r="P18" s="14"/>
      <c r="Q18" s="14"/>
    </row>
    <row r="19" spans="1:17" x14ac:dyDescent="0.25">
      <c r="A19" s="36" t="s">
        <v>6</v>
      </c>
      <c r="B19" s="37"/>
      <c r="C19" s="38"/>
      <c r="D19" s="45">
        <f>SUM(L12:L18)</f>
        <v>0</v>
      </c>
      <c r="E19" s="46"/>
      <c r="F19" s="46"/>
      <c r="G19" s="46"/>
      <c r="H19" s="46"/>
      <c r="I19" s="46"/>
      <c r="J19" s="46"/>
      <c r="K19" s="46"/>
      <c r="L19" s="47"/>
      <c r="M19" s="14"/>
      <c r="N19" s="14"/>
      <c r="O19" s="14"/>
      <c r="P19" s="14"/>
      <c r="Q19" s="14"/>
    </row>
    <row r="20" spans="1:17" x14ac:dyDescent="0.25">
      <c r="A20" s="39" t="s">
        <v>7</v>
      </c>
      <c r="B20" s="40"/>
      <c r="C20" s="41"/>
      <c r="D20" s="48">
        <f>SUM(D21-D19)</f>
        <v>0</v>
      </c>
      <c r="E20" s="49"/>
      <c r="F20" s="49"/>
      <c r="G20" s="49"/>
      <c r="H20" s="49"/>
      <c r="I20" s="49"/>
      <c r="J20" s="49"/>
      <c r="K20" s="49"/>
      <c r="L20" s="50"/>
      <c r="M20" s="14"/>
      <c r="N20" s="14"/>
      <c r="O20" s="14"/>
      <c r="P20" s="14"/>
      <c r="Q20" s="14"/>
    </row>
    <row r="21" spans="1:17" ht="15.75" thickBot="1" x14ac:dyDescent="0.3">
      <c r="A21" s="42" t="s">
        <v>8</v>
      </c>
      <c r="B21" s="43"/>
      <c r="C21" s="44"/>
      <c r="D21" s="51">
        <f>SUM(D19*1.21)</f>
        <v>0</v>
      </c>
      <c r="E21" s="52"/>
      <c r="F21" s="52"/>
      <c r="G21" s="52"/>
      <c r="H21" s="52"/>
      <c r="I21" s="52"/>
      <c r="J21" s="52"/>
      <c r="K21" s="52"/>
      <c r="L21" s="53"/>
      <c r="M21" s="14"/>
      <c r="N21" s="14"/>
      <c r="O21" s="14"/>
      <c r="P21" s="14"/>
      <c r="Q21" s="14"/>
    </row>
    <row r="22" spans="1:17" x14ac:dyDescent="0.25">
      <c r="L22" s="5"/>
    </row>
  </sheetData>
  <sheetProtection algorithmName="SHA-512" hashValue="L8474curg/AOArAfxIjNjPhK4cex440Z/1a/2Kmi4c4OleuXvVPqPJzRGEQaW78FSmKYBxTJ8cqjz/E4Oe0Lmg==" saltValue="rhVSkaWm3yQIYZJlkSHOxA==" spinCount="100000" sheet="1" objects="1" scenarios="1"/>
  <mergeCells count="15">
    <mergeCell ref="A19:C19"/>
    <mergeCell ref="A20:C20"/>
    <mergeCell ref="A21:C21"/>
    <mergeCell ref="D19:L19"/>
    <mergeCell ref="D20:L20"/>
    <mergeCell ref="D21:L21"/>
    <mergeCell ref="M14:Q14"/>
    <mergeCell ref="M15:Q15"/>
    <mergeCell ref="M12:Q12"/>
    <mergeCell ref="A10:A11"/>
    <mergeCell ref="B10:B11"/>
    <mergeCell ref="C10:Q10"/>
    <mergeCell ref="M11:Q11"/>
    <mergeCell ref="M13:Q13"/>
    <mergeCell ref="H14:H15"/>
  </mergeCells>
  <pageMargins left="0.70866141732283472" right="0.70866141732283472" top="0.78740157480314965" bottom="0.78740157480314965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List2</vt:lpstr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Slavíková Dagmar</dc:creator>
  <cp:lastModifiedBy>Slavíková Dagmar</cp:lastModifiedBy>
  <cp:lastPrinted>2025-04-25T13:46:18Z</cp:lastPrinted>
  <dcterms:created xsi:type="dcterms:W3CDTF">2023-03-06T09:53:42Z</dcterms:created>
  <dcterms:modified xsi:type="dcterms:W3CDTF">2025-04-25T13:46:58Z</dcterms:modified>
</cp:coreProperties>
</file>