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ub.david\Documents\_VZ\2025\Operační chirurgická světla_JD\03_Zadávací dokumentace\"/>
    </mc:Choice>
  </mc:AlternateContent>
  <xr:revisionPtr revIDLastSave="0" documentId="8_{6EC87CAD-6A8E-4A82-B305-91BCAB5A8DA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0" i="1" l="1"/>
  <c r="J12" i="1" s="1"/>
  <c r="L20" i="1" l="1"/>
  <c r="V20" i="1"/>
  <c r="X20" i="1"/>
  <c r="J13" i="1" s="1"/>
  <c r="Z20" i="1" l="1"/>
  <c r="P20" i="1"/>
  <c r="L13" i="1" l="1"/>
  <c r="L12" i="1" l="1"/>
  <c r="L15" i="1" s="1"/>
  <c r="J15" i="1"/>
</calcChain>
</file>

<file path=xl/sharedStrings.xml><?xml version="1.0" encoding="utf-8"?>
<sst xmlns="http://schemas.openxmlformats.org/spreadsheetml/2006/main" count="42" uniqueCount="37">
  <si>
    <t>Název zakázky:</t>
  </si>
  <si>
    <t>bez DPH</t>
  </si>
  <si>
    <t>s DPH</t>
  </si>
  <si>
    <t>Záruční doba na veškeré přístrojové vybavení v měsících (minimálně 24)</t>
  </si>
  <si>
    <t>Pozáruční servis na přístrojové vybavení celkem</t>
  </si>
  <si>
    <t>Cena s DPH za ks</t>
  </si>
  <si>
    <t>Cena bez DPH za ks</t>
  </si>
  <si>
    <t>Předpokládaný</t>
  </si>
  <si>
    <t>Tento požadvek zahrnuje:</t>
  </si>
  <si>
    <t xml:space="preserve">1) výrobcem předepsané kontroly a prohlídky, kalibrace, validace a metrologické ověření v souladu se zákonem č. 505/1990, </t>
  </si>
  <si>
    <t>4) v případě zboží se zdroji ionizačního záření zkoušky dlouhodobé stability, dle zákona č. 263/2016 Sb., atomový zákon,</t>
  </si>
  <si>
    <t>5) poskytnutí náhradních dílů a spotřebního materiálu nutného k provádění výše uvedených kontrol a prohlídek.</t>
  </si>
  <si>
    <t xml:space="preserve">Poznámka: </t>
  </si>
  <si>
    <t>Pozaruční doba v měsících při předpokladu životnosti vybavení 120 měsíců</t>
  </si>
  <si>
    <t>Pozáruční servis v přepočtu na 1 rok</t>
  </si>
  <si>
    <t>Cena bez DPH celkem</t>
  </si>
  <si>
    <t>Cena s DPH celkem</t>
  </si>
  <si>
    <t>Pozáruční servis za pozáruční dobu</t>
  </si>
  <si>
    <t>* v případě vícero druhů kontrol úvést hodnotu kontroly s nejkratším intervalem</t>
  </si>
  <si>
    <t>Přístrojové vybavení</t>
  </si>
  <si>
    <t>počet kusů</t>
  </si>
  <si>
    <r>
      <t>Požadavek "</t>
    </r>
    <r>
      <rPr>
        <i/>
        <sz val="11"/>
        <color theme="1"/>
        <rFont val="Calibri"/>
        <family val="2"/>
        <charset val="238"/>
        <scheme val="minor"/>
      </rPr>
      <t>Pozaruční servis na přístrojové vybavení</t>
    </r>
    <r>
      <rPr>
        <sz val="11"/>
        <color theme="1"/>
        <rFont val="Calibri"/>
        <family val="2"/>
        <charset val="238"/>
        <scheme val="minor"/>
      </rPr>
      <t>" zahrnuje předepsané kontroly prováděné v pravidelných intervalech a to po skončení záruční doby. Pozaruční doba je definována předpokládanou životností vybavení a délkou záruční doby.</t>
    </r>
  </si>
  <si>
    <t>Interval předepsaných kontrol v měsících *</t>
  </si>
  <si>
    <t>Položky</t>
  </si>
  <si>
    <r>
      <rPr>
        <sz val="9"/>
        <color theme="1"/>
        <rFont val="Calibri"/>
        <family val="2"/>
        <charset val="238"/>
      </rPr>
      <t>̶</t>
    </r>
    <r>
      <rPr>
        <sz val="9"/>
        <color theme="1"/>
        <rFont val="Calibri"/>
        <family val="2"/>
        <charset val="238"/>
        <scheme val="minor"/>
      </rPr>
      <t xml:space="preserve">  vyplnit žlutě vyznačená pole</t>
    </r>
  </si>
  <si>
    <t>Nabídková cena v Kč:</t>
  </si>
  <si>
    <t>Rozklad celkových cen</t>
  </si>
  <si>
    <t>Část zakázky:</t>
  </si>
  <si>
    <t>2) bezpečnostně technické kontroly dle § 45 zákona o zdravotnických prostředcích,</t>
  </si>
  <si>
    <t>3) revize dle § 47 zákona o zdravotnických prostředcích,</t>
  </si>
  <si>
    <t>Rozklad nabídkové ceny - specifikace pro zpracování cenové nabídky</t>
  </si>
  <si>
    <t>Operační chirurgická světla</t>
  </si>
  <si>
    <t>Přístrojové vybavení celkem - operační světla</t>
  </si>
  <si>
    <t>Operační světlo</t>
  </si>
  <si>
    <t>Příloha č. 6c</t>
  </si>
  <si>
    <t>3) Dvouramenné operační chirurgické svítidlo pro sály gynekologicko-porodnického oddělení, NemMO</t>
  </si>
  <si>
    <t>NemMO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</si>
</sst>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2" borderId="1" applyNumberFormat="0" applyFont="0" applyAlignment="0" applyProtection="0"/>
    <xf numFmtId="44" fontId="1" fillId="0" borderId="0" applyFont="0" applyFill="0" applyBorder="0" applyAlignment="0" applyProtection="0"/>
  </cellStyleXfs>
  <cellXfs count="78">
    <xf numFmtId="0" fontId="0" fillId="0" borderId="0" xfId="0"/>
    <xf numFmtId="8" fontId="0" fillId="0" borderId="0" xfId="0" applyNumberFormat="1"/>
    <xf numFmtId="0" fontId="2" fillId="0" borderId="0" xfId="0" applyFont="1"/>
    <xf numFmtId="0" fontId="5" fillId="0" borderId="0" xfId="0" applyFont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4" borderId="30" xfId="0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2" fillId="4" borderId="19" xfId="0" applyFont="1" applyFill="1" applyBorder="1"/>
    <xf numFmtId="0" fontId="0" fillId="4" borderId="20" xfId="0" applyFill="1" applyBorder="1"/>
    <xf numFmtId="0" fontId="0" fillId="4" borderId="9" xfId="0" applyFill="1" applyBorder="1"/>
    <xf numFmtId="0" fontId="0" fillId="4" borderId="21" xfId="0" applyFill="1" applyBorder="1"/>
    <xf numFmtId="0" fontId="0" fillId="4" borderId="22" xfId="0" applyFill="1" applyBorder="1"/>
    <xf numFmtId="0" fontId="0" fillId="4" borderId="4" xfId="0" applyFill="1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0" fillId="4" borderId="26" xfId="0" applyFill="1" applyBorder="1"/>
    <xf numFmtId="0" fontId="5" fillId="4" borderId="17" xfId="0" applyFont="1" applyFill="1" applyBorder="1"/>
    <xf numFmtId="0" fontId="3" fillId="4" borderId="18" xfId="0" applyFont="1" applyFill="1" applyBorder="1"/>
    <xf numFmtId="0" fontId="5" fillId="4" borderId="18" xfId="0" applyFont="1" applyFill="1" applyBorder="1"/>
    <xf numFmtId="0" fontId="0" fillId="4" borderId="32" xfId="0" applyFill="1" applyBorder="1"/>
    <xf numFmtId="0" fontId="0" fillId="4" borderId="33" xfId="0" applyFill="1" applyBorder="1"/>
    <xf numFmtId="0" fontId="2" fillId="4" borderId="36" xfId="0" applyFont="1" applyFill="1" applyBorder="1"/>
    <xf numFmtId="0" fontId="2" fillId="4" borderId="37" xfId="0" applyFont="1" applyFill="1" applyBorder="1"/>
    <xf numFmtId="0" fontId="2" fillId="4" borderId="38" xfId="0" applyFont="1" applyFill="1" applyBorder="1"/>
    <xf numFmtId="0" fontId="2" fillId="4" borderId="17" xfId="0" applyFont="1" applyFill="1" applyBorder="1"/>
    <xf numFmtId="0" fontId="2" fillId="4" borderId="18" xfId="0" applyFont="1" applyFill="1" applyBorder="1"/>
    <xf numFmtId="0" fontId="2" fillId="4" borderId="39" xfId="0" applyFont="1" applyFill="1" applyBorder="1"/>
    <xf numFmtId="0" fontId="4" fillId="5" borderId="0" xfId="0" applyFont="1" applyFill="1"/>
    <xf numFmtId="0" fontId="2" fillId="5" borderId="0" xfId="0" applyFont="1" applyFill="1"/>
    <xf numFmtId="0" fontId="0" fillId="5" borderId="0" xfId="0" applyFill="1"/>
    <xf numFmtId="49" fontId="7" fillId="0" borderId="0" xfId="0" applyNumberFormat="1" applyFont="1"/>
    <xf numFmtId="0" fontId="0" fillId="0" borderId="0" xfId="0" applyFill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4" borderId="17" xfId="0" applyFill="1" applyBorder="1"/>
    <xf numFmtId="0" fontId="0" fillId="4" borderId="18" xfId="0" applyFill="1" applyBorder="1"/>
    <xf numFmtId="0" fontId="0" fillId="4" borderId="39" xfId="0" applyFill="1" applyBorder="1"/>
    <xf numFmtId="0" fontId="2" fillId="6" borderId="34" xfId="0" applyFont="1" applyFill="1" applyBorder="1"/>
    <xf numFmtId="0" fontId="2" fillId="6" borderId="35" xfId="0" applyFont="1" applyFill="1" applyBorder="1"/>
    <xf numFmtId="0" fontId="2" fillId="4" borderId="41" xfId="0" applyFont="1" applyFill="1" applyBorder="1" applyAlignment="1">
      <alignment horizontal="center"/>
    </xf>
    <xf numFmtId="0" fontId="2" fillId="4" borderId="37" xfId="0" applyFont="1" applyFill="1" applyBorder="1" applyAlignment="1">
      <alignment horizontal="center"/>
    </xf>
    <xf numFmtId="0" fontId="2" fillId="4" borderId="38" xfId="0" applyFont="1" applyFill="1" applyBorder="1" applyAlignment="1">
      <alignment horizontal="center"/>
    </xf>
    <xf numFmtId="0" fontId="2" fillId="4" borderId="30" xfId="0" applyFont="1" applyFill="1" applyBorder="1" applyAlignment="1">
      <alignment horizontal="center"/>
    </xf>
    <xf numFmtId="0" fontId="2" fillId="4" borderId="31" xfId="0" applyFont="1" applyFill="1" applyBorder="1" applyAlignment="1">
      <alignment horizontal="center"/>
    </xf>
    <xf numFmtId="164" fontId="0" fillId="6" borderId="33" xfId="0" applyNumberFormat="1" applyFill="1" applyBorder="1" applyAlignment="1">
      <alignment horizontal="center"/>
    </xf>
    <xf numFmtId="164" fontId="0" fillId="6" borderId="40" xfId="0" applyNumberFormat="1" applyFill="1" applyBorder="1" applyAlignment="1">
      <alignment horizontal="center"/>
    </xf>
    <xf numFmtId="164" fontId="0" fillId="6" borderId="26" xfId="0" applyNumberFormat="1" applyFill="1" applyBorder="1" applyAlignment="1">
      <alignment horizontal="center"/>
    </xf>
    <xf numFmtId="8" fontId="5" fillId="6" borderId="11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8" fontId="5" fillId="6" borderId="7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0" fontId="0" fillId="3" borderId="24" xfId="0" applyNumberFormat="1" applyFill="1" applyBorder="1" applyAlignment="1">
      <alignment horizontal="center"/>
    </xf>
    <xf numFmtId="0" fontId="0" fillId="3" borderId="26" xfId="0" applyNumberFormat="1" applyFill="1" applyBorder="1" applyAlignment="1">
      <alignment horizontal="center"/>
    </xf>
    <xf numFmtId="164" fontId="0" fillId="3" borderId="24" xfId="0" applyNumberFormat="1" applyFill="1" applyBorder="1" applyAlignment="1">
      <alignment horizontal="center"/>
    </xf>
    <xf numFmtId="164" fontId="0" fillId="3" borderId="40" xfId="0" applyNumberFormat="1" applyFill="1" applyBorder="1" applyAlignment="1">
      <alignment horizontal="center"/>
    </xf>
    <xf numFmtId="0" fontId="2" fillId="4" borderId="33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 wrapText="1"/>
    </xf>
    <xf numFmtId="0" fontId="2" fillId="4" borderId="38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0" fontId="2" fillId="4" borderId="39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4" borderId="1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8" fontId="0" fillId="6" borderId="12" xfId="0" applyNumberFormat="1" applyFill="1" applyBorder="1" applyAlignment="1">
      <alignment horizontal="center"/>
    </xf>
    <xf numFmtId="8" fontId="0" fillId="6" borderId="10" xfId="0" applyNumberFormat="1" applyFill="1" applyBorder="1" applyAlignment="1">
      <alignment horizontal="center"/>
    </xf>
    <xf numFmtId="8" fontId="0" fillId="6" borderId="13" xfId="0" applyNumberFormat="1" applyFill="1" applyBorder="1" applyAlignment="1">
      <alignment horizontal="center"/>
    </xf>
    <xf numFmtId="8" fontId="0" fillId="6" borderId="2" xfId="0" applyNumberFormat="1" applyFill="1" applyBorder="1" applyAlignment="1">
      <alignment horizontal="center"/>
    </xf>
    <xf numFmtId="8" fontId="0" fillId="6" borderId="15" xfId="0" applyNumberFormat="1" applyFill="1" applyBorder="1" applyAlignment="1">
      <alignment horizontal="center"/>
    </xf>
    <xf numFmtId="8" fontId="0" fillId="6" borderId="3" xfId="0" applyNumberFormat="1" applyFill="1" applyBorder="1" applyAlignment="1">
      <alignment horizontal="center"/>
    </xf>
    <xf numFmtId="8" fontId="0" fillId="6" borderId="14" xfId="0" applyNumberFormat="1" applyFill="1" applyBorder="1" applyAlignment="1">
      <alignment horizontal="center"/>
    </xf>
    <xf numFmtId="8" fontId="0" fillId="6" borderId="16" xfId="0" applyNumberFormat="1" applyFill="1" applyBorder="1" applyAlignment="1">
      <alignment horizontal="center"/>
    </xf>
  </cellXfs>
  <cellStyles count="4">
    <cellStyle name="Měna 2" xfId="3" xr:uid="{00000000-0005-0000-0000-000000000000}"/>
    <cellStyle name="Normální" xfId="0" builtinId="0"/>
    <cellStyle name="Normální 2" xfId="1" xr:uid="{00000000-0005-0000-0000-000002000000}"/>
    <cellStyle name="Poznámka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A31"/>
  <sheetViews>
    <sheetView tabSelected="1" zoomScale="98" zoomScaleNormal="98" workbookViewId="0">
      <selection activeCell="B1" sqref="B1:C1"/>
    </sheetView>
  </sheetViews>
  <sheetFormatPr defaultRowHeight="14.4" x14ac:dyDescent="0.3"/>
  <cols>
    <col min="1" max="1" width="2.21875" customWidth="1"/>
    <col min="2" max="2" width="14" customWidth="1"/>
    <col min="9" max="9" width="6.21875" bestFit="1" customWidth="1"/>
    <col min="10" max="27" width="11.21875" customWidth="1"/>
  </cols>
  <sheetData>
    <row r="1" spans="2:27" ht="21" x14ac:dyDescent="0.4">
      <c r="B1" s="65" t="s">
        <v>34</v>
      </c>
      <c r="C1" s="65"/>
    </row>
    <row r="2" spans="2:27" ht="21" x14ac:dyDescent="0.4">
      <c r="B2" s="31" t="s">
        <v>30</v>
      </c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</row>
    <row r="3" spans="2:27" x14ac:dyDescent="0.3">
      <c r="B3" s="34" t="s">
        <v>24</v>
      </c>
    </row>
    <row r="5" spans="2:27" ht="18" x14ac:dyDescent="0.35">
      <c r="B5" s="3" t="s">
        <v>0</v>
      </c>
      <c r="D5" s="3" t="s">
        <v>31</v>
      </c>
    </row>
    <row r="6" spans="2:27" ht="18" x14ac:dyDescent="0.35">
      <c r="B6" s="3" t="s">
        <v>27</v>
      </c>
      <c r="D6" s="3" t="s">
        <v>35</v>
      </c>
    </row>
    <row r="7" spans="2:27" ht="15" thickBot="1" x14ac:dyDescent="0.35"/>
    <row r="8" spans="2:27" x14ac:dyDescent="0.3">
      <c r="B8" s="4" t="s">
        <v>3</v>
      </c>
      <c r="C8" s="5"/>
      <c r="D8" s="5"/>
      <c r="E8" s="5"/>
      <c r="F8" s="5"/>
      <c r="G8" s="5"/>
      <c r="H8" s="23"/>
      <c r="I8" s="41">
        <v>24</v>
      </c>
      <c r="K8" s="1"/>
    </row>
    <row r="9" spans="2:27" ht="15" thickBot="1" x14ac:dyDescent="0.35">
      <c r="B9" s="6" t="s">
        <v>13</v>
      </c>
      <c r="C9" s="7"/>
      <c r="D9" s="7"/>
      <c r="E9" s="7"/>
      <c r="F9" s="7"/>
      <c r="G9" s="7"/>
      <c r="H9" s="24"/>
      <c r="I9" s="42">
        <v>96</v>
      </c>
    </row>
    <row r="10" spans="2:27" ht="15" thickBot="1" x14ac:dyDescent="0.35"/>
    <row r="11" spans="2:27" ht="15" thickBot="1" x14ac:dyDescent="0.35">
      <c r="B11" s="8" t="s">
        <v>26</v>
      </c>
      <c r="C11" s="9"/>
      <c r="D11" s="9"/>
      <c r="E11" s="9"/>
      <c r="F11" s="9"/>
      <c r="G11" s="9"/>
      <c r="H11" s="9"/>
      <c r="I11" s="10"/>
      <c r="J11" s="66" t="s">
        <v>1</v>
      </c>
      <c r="K11" s="67"/>
      <c r="L11" s="67" t="s">
        <v>2</v>
      </c>
      <c r="M11" s="68"/>
    </row>
    <row r="12" spans="2:27" x14ac:dyDescent="0.3">
      <c r="B12" s="11" t="s">
        <v>32</v>
      </c>
      <c r="C12" s="12"/>
      <c r="D12" s="12"/>
      <c r="E12" s="12"/>
      <c r="F12" s="12"/>
      <c r="G12" s="12"/>
      <c r="H12" s="12"/>
      <c r="I12" s="13"/>
      <c r="J12" s="70">
        <f>N20</f>
        <v>0</v>
      </c>
      <c r="K12" s="71"/>
      <c r="L12" s="73">
        <f>J12*1.21</f>
        <v>0</v>
      </c>
      <c r="M12" s="76"/>
    </row>
    <row r="13" spans="2:27" x14ac:dyDescent="0.3">
      <c r="B13" s="14" t="s">
        <v>4</v>
      </c>
      <c r="C13" s="15"/>
      <c r="D13" s="15"/>
      <c r="E13" s="15"/>
      <c r="F13" s="15"/>
      <c r="G13" s="15"/>
      <c r="H13" s="15"/>
      <c r="I13" s="16"/>
      <c r="J13" s="72">
        <f>X20</f>
        <v>0</v>
      </c>
      <c r="K13" s="73"/>
      <c r="L13" s="73">
        <f>J13*1.21</f>
        <v>0</v>
      </c>
      <c r="M13" s="76"/>
    </row>
    <row r="14" spans="2:27" ht="15" thickBot="1" x14ac:dyDescent="0.35">
      <c r="B14" s="17"/>
      <c r="C14" s="18"/>
      <c r="D14" s="18"/>
      <c r="E14" s="18"/>
      <c r="F14" s="18"/>
      <c r="G14" s="18"/>
      <c r="H14" s="18"/>
      <c r="I14" s="19"/>
      <c r="J14" s="74"/>
      <c r="K14" s="75"/>
      <c r="L14" s="75"/>
      <c r="M14" s="77"/>
    </row>
    <row r="15" spans="2:27" ht="18.600000000000001" thickBot="1" x14ac:dyDescent="0.4">
      <c r="G15" s="20" t="s">
        <v>25</v>
      </c>
      <c r="H15" s="21"/>
      <c r="I15" s="22"/>
      <c r="J15" s="51">
        <f>SUM(J12:K14)</f>
        <v>0</v>
      </c>
      <c r="K15" s="52"/>
      <c r="L15" s="53">
        <f>SUM(L12:M14)</f>
        <v>0</v>
      </c>
      <c r="M15" s="54"/>
    </row>
    <row r="17" spans="2:27" ht="15" thickBot="1" x14ac:dyDescent="0.35"/>
    <row r="18" spans="2:27" ht="15" customHeight="1" x14ac:dyDescent="0.3">
      <c r="B18" s="25" t="s">
        <v>19</v>
      </c>
      <c r="C18" s="26"/>
      <c r="D18" s="26"/>
      <c r="E18" s="26"/>
      <c r="F18" s="26"/>
      <c r="G18" s="27"/>
      <c r="H18" s="25" t="s">
        <v>7</v>
      </c>
      <c r="I18" s="26"/>
      <c r="J18" s="69" t="s">
        <v>19</v>
      </c>
      <c r="K18" s="44"/>
      <c r="L18" s="44"/>
      <c r="M18" s="44"/>
      <c r="N18" s="44"/>
      <c r="O18" s="44"/>
      <c r="P18" s="44"/>
      <c r="Q18" s="45"/>
      <c r="R18" s="61" t="s">
        <v>22</v>
      </c>
      <c r="S18" s="62"/>
      <c r="T18" s="69" t="s">
        <v>14</v>
      </c>
      <c r="U18" s="44"/>
      <c r="V18" s="44"/>
      <c r="W18" s="44"/>
      <c r="X18" s="43" t="s">
        <v>17</v>
      </c>
      <c r="Y18" s="44"/>
      <c r="Z18" s="44"/>
      <c r="AA18" s="45"/>
    </row>
    <row r="19" spans="2:27" ht="15" thickBot="1" x14ac:dyDescent="0.35">
      <c r="B19" s="28" t="s">
        <v>23</v>
      </c>
      <c r="C19" s="29"/>
      <c r="D19" s="29"/>
      <c r="E19" s="29"/>
      <c r="F19" s="29"/>
      <c r="G19" s="30"/>
      <c r="H19" s="28" t="s">
        <v>20</v>
      </c>
      <c r="I19" s="29"/>
      <c r="J19" s="60" t="s">
        <v>6</v>
      </c>
      <c r="K19" s="46"/>
      <c r="L19" s="46" t="s">
        <v>5</v>
      </c>
      <c r="M19" s="46"/>
      <c r="N19" s="46" t="s">
        <v>15</v>
      </c>
      <c r="O19" s="46"/>
      <c r="P19" s="46" t="s">
        <v>16</v>
      </c>
      <c r="Q19" s="47"/>
      <c r="R19" s="63"/>
      <c r="S19" s="64"/>
      <c r="T19" s="60" t="s">
        <v>6</v>
      </c>
      <c r="U19" s="46"/>
      <c r="V19" s="46" t="s">
        <v>5</v>
      </c>
      <c r="W19" s="59"/>
      <c r="X19" s="46" t="s">
        <v>15</v>
      </c>
      <c r="Y19" s="46"/>
      <c r="Z19" s="46" t="s">
        <v>16</v>
      </c>
      <c r="AA19" s="47"/>
    </row>
    <row r="20" spans="2:27" ht="15" thickBot="1" x14ac:dyDescent="0.35">
      <c r="B20" s="38" t="s">
        <v>33</v>
      </c>
      <c r="C20" s="39"/>
      <c r="D20" s="39"/>
      <c r="E20" s="39"/>
      <c r="F20" s="39" t="s">
        <v>36</v>
      </c>
      <c r="G20" s="40"/>
      <c r="H20" s="38">
        <v>2</v>
      </c>
      <c r="I20" s="39"/>
      <c r="J20" s="57"/>
      <c r="K20" s="58"/>
      <c r="L20" s="48">
        <f t="shared" ref="L20" si="0">J20*1.21</f>
        <v>0</v>
      </c>
      <c r="M20" s="49"/>
      <c r="N20" s="48">
        <f>J20*H20</f>
        <v>0</v>
      </c>
      <c r="O20" s="49"/>
      <c r="P20" s="48">
        <f t="shared" ref="P20" si="1">N20*1.21</f>
        <v>0</v>
      </c>
      <c r="Q20" s="50"/>
      <c r="R20" s="55"/>
      <c r="S20" s="56"/>
      <c r="T20" s="57"/>
      <c r="U20" s="58"/>
      <c r="V20" s="48">
        <f t="shared" ref="V20" si="2">T20*1.21</f>
        <v>0</v>
      </c>
      <c r="W20" s="49"/>
      <c r="X20" s="48">
        <f t="shared" ref="X20" si="3">T20*H20*($I$9/12)</f>
        <v>0</v>
      </c>
      <c r="Y20" s="49"/>
      <c r="Z20" s="48">
        <f t="shared" ref="Z20" si="4">X20*1.21</f>
        <v>0</v>
      </c>
      <c r="AA20" s="50"/>
    </row>
    <row r="22" spans="2:27" s="35" customFormat="1" x14ac:dyDescent="0.3">
      <c r="B22" t="s">
        <v>18</v>
      </c>
      <c r="H22" s="36"/>
      <c r="I22" s="36"/>
      <c r="J22" s="36"/>
      <c r="K22" s="36"/>
      <c r="L22" s="36"/>
      <c r="M22" s="36"/>
      <c r="N22" s="37"/>
      <c r="O22" s="36"/>
      <c r="P22" s="37"/>
      <c r="Q22" s="36"/>
    </row>
    <row r="23" spans="2:27" s="35" customFormat="1" x14ac:dyDescent="0.3">
      <c r="H23" s="36"/>
      <c r="I23" s="36"/>
      <c r="J23" s="36"/>
      <c r="K23" s="36"/>
      <c r="L23" s="36"/>
      <c r="M23" s="36"/>
      <c r="N23" s="37"/>
      <c r="O23" s="36"/>
      <c r="P23" s="37"/>
      <c r="Q23" s="36"/>
    </row>
    <row r="24" spans="2:27" x14ac:dyDescent="0.3">
      <c r="B24" s="2" t="s">
        <v>12</v>
      </c>
    </row>
    <row r="25" spans="2:27" x14ac:dyDescent="0.3">
      <c r="B25" t="s">
        <v>21</v>
      </c>
    </row>
    <row r="26" spans="2:27" x14ac:dyDescent="0.3">
      <c r="B26" t="s">
        <v>8</v>
      </c>
    </row>
    <row r="27" spans="2:27" x14ac:dyDescent="0.3">
      <c r="B27" t="s">
        <v>9</v>
      </c>
    </row>
    <row r="28" spans="2:27" x14ac:dyDescent="0.3">
      <c r="B28" t="s">
        <v>28</v>
      </c>
    </row>
    <row r="29" spans="2:27" x14ac:dyDescent="0.3">
      <c r="B29" t="s">
        <v>29</v>
      </c>
    </row>
    <row r="30" spans="2:27" x14ac:dyDescent="0.3">
      <c r="B30" t="s">
        <v>10</v>
      </c>
    </row>
    <row r="31" spans="2:27" x14ac:dyDescent="0.3">
      <c r="B31" t="s">
        <v>11</v>
      </c>
    </row>
  </sheetData>
  <mergeCells count="32">
    <mergeCell ref="B1:C1"/>
    <mergeCell ref="J11:K11"/>
    <mergeCell ref="L11:M11"/>
    <mergeCell ref="J18:Q18"/>
    <mergeCell ref="T18:W18"/>
    <mergeCell ref="J12:K12"/>
    <mergeCell ref="J13:K13"/>
    <mergeCell ref="J14:K14"/>
    <mergeCell ref="L12:M12"/>
    <mergeCell ref="L13:M13"/>
    <mergeCell ref="L14:M14"/>
    <mergeCell ref="J15:K15"/>
    <mergeCell ref="L15:M15"/>
    <mergeCell ref="L19:M19"/>
    <mergeCell ref="V20:W20"/>
    <mergeCell ref="R20:S20"/>
    <mergeCell ref="T20:U20"/>
    <mergeCell ref="V19:W19"/>
    <mergeCell ref="L20:M20"/>
    <mergeCell ref="J20:K20"/>
    <mergeCell ref="N20:O20"/>
    <mergeCell ref="P20:Q20"/>
    <mergeCell ref="N19:O19"/>
    <mergeCell ref="P19:Q19"/>
    <mergeCell ref="T19:U19"/>
    <mergeCell ref="R18:S19"/>
    <mergeCell ref="J19:K19"/>
    <mergeCell ref="X18:AA18"/>
    <mergeCell ref="X19:Y19"/>
    <mergeCell ref="Z19:AA19"/>
    <mergeCell ref="X20:Y20"/>
    <mergeCell ref="Z20:AA20"/>
  </mergeCells>
  <pageMargins left="0.25" right="0.25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Keller Pavel</dc:creator>
  <cp:lastModifiedBy>David Jakub</cp:lastModifiedBy>
  <cp:lastPrinted>2022-07-15T04:34:50Z</cp:lastPrinted>
  <dcterms:created xsi:type="dcterms:W3CDTF">2022-07-13T14:48:57Z</dcterms:created>
  <dcterms:modified xsi:type="dcterms:W3CDTF">2025-04-27T21:21:34Z</dcterms:modified>
</cp:coreProperties>
</file>