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1"/>
  </bookViews>
  <sheets>
    <sheet name="Krycí list rozpočtu" sheetId="1" r:id="rId1"/>
    <sheet name="Rozpočet" sheetId="2" r:id="rId2"/>
  </sheets>
  <definedNames>
    <definedName name="_xlnm.Print_Titles" localSheetId="0">'Krycí list rozpočtu'!$1:$3</definedName>
    <definedName name="_xlnm.Print_Titles" localSheetId="1">'Rozpočet'!$10:$12</definedName>
  </definedNames>
  <calcPr fullCalcOnLoad="1"/>
</workbook>
</file>

<file path=xl/sharedStrings.xml><?xml version="1.0" encoding="utf-8"?>
<sst xmlns="http://schemas.openxmlformats.org/spreadsheetml/2006/main" count="412" uniqueCount="303">
  <si>
    <t>KRYCÍ LIST ROZPOČTU</t>
  </si>
  <si>
    <t>Název stavby</t>
  </si>
  <si>
    <t>KZ Most</t>
  </si>
  <si>
    <t>JKSO</t>
  </si>
  <si>
    <t>Název objektu</t>
  </si>
  <si>
    <t>Hydroizolace střešního pláště spojovací chodby 2</t>
  </si>
  <si>
    <t>EČO</t>
  </si>
  <si>
    <t xml:space="preserve">   </t>
  </si>
  <si>
    <t>Místo</t>
  </si>
  <si>
    <t>IČO</t>
  </si>
  <si>
    <t>DIČ</t>
  </si>
  <si>
    <t>Objednatel</t>
  </si>
  <si>
    <t>Projektant</t>
  </si>
  <si>
    <t>Zhotovitel</t>
  </si>
  <si>
    <t>Zpracoval</t>
  </si>
  <si>
    <t>Rozpočet číslo</t>
  </si>
  <si>
    <t>Dne</t>
  </si>
  <si>
    <t>CZ-CPV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</si>
  <si>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</si>
  <si>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</si>
  <si>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</si>
  <si>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</si>
  <si>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</si>
  <si>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</si>
  <si>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</si>
  <si>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</si>
  <si>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</si>
  <si>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</si>
  <si>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</si>
  <si>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</si>
  <si>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</si>
  <si>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</si>
  <si>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</si>
  <si>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</si>
  <si>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1</t>
  </si>
  <si>
    <t>HSV</t>
  </si>
  <si>
    <t>Dodávky</t>
  </si>
  <si>
    <t>8</t>
  </si>
  <si>
    <t>Práce přesčas</t>
  </si>
  <si>
    <t>13</t>
  </si>
  <si>
    <t xml:space="preserve">Zařízení staveniště   </t>
  </si>
  <si>
    <t>2</t>
  </si>
  <si>
    <t>Montáž</t>
  </si>
  <si>
    <t>9</t>
  </si>
  <si>
    <t>Bez pevné podl.</t>
  </si>
  <si>
    <t>14</t>
  </si>
  <si>
    <t xml:space="preserve">Projektové práce   </t>
  </si>
  <si>
    <t>3</t>
  </si>
  <si>
    <t>PSV</t>
  </si>
  <si>
    <t>10</t>
  </si>
  <si>
    <t>Kulturní památka</t>
  </si>
  <si>
    <t>15</t>
  </si>
  <si>
    <t xml:space="preserve">Územní vlivy   </t>
  </si>
  <si>
    <t>4</t>
  </si>
  <si>
    <t>11</t>
  </si>
  <si>
    <t>16</t>
  </si>
  <si>
    <t xml:space="preserve">Provozní vlivy   </t>
  </si>
  <si>
    <t>5</t>
  </si>
  <si>
    <t>"M"</t>
  </si>
  <si>
    <t>17</t>
  </si>
  <si>
    <t xml:space="preserve">Jiné VRN   </t>
  </si>
  <si>
    <t>6</t>
  </si>
  <si>
    <t>18</t>
  </si>
  <si>
    <t>VRN z rozpočtu</t>
  </si>
  <si>
    <t>7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</si>
  <si>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</si>
  <si>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</si>
  <si>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</si>
  <si>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</si>
  <si>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</si>
  <si>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</si>
  <si>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</si>
  <si>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</si>
  <si>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</si>
  <si>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</si>
  <si>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</si>
  <si>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</si>
  <si>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</si>
  <si>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</si>
  <si>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</si>
  <si>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</si>
  <si>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</si>
  <si>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</si>
  <si>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</si>
  <si>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</si>
  <si>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</si>
  <si>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</si>
  <si>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</si>
  <si>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</si>
  <si>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</si>
  <si>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</si>
  <si>
    <t xml:space="preserve">ROZPOČET  </t>
  </si>
  <si>
    <t>Stavba:   KZ Most</t>
  </si>
  <si>
    <t>Objekt:   Hydroizolace střešního pláště spojovací chodby 2</t>
  </si>
  <si>
    <t xml:space="preserve">Objednatel:   </t>
  </si>
  <si>
    <t xml:space="preserve">Zhotovitel:   </t>
  </si>
  <si>
    <t xml:space="preserve">Zpracoval:   </t>
  </si>
  <si>
    <t xml:space="preserve">Místo:   </t>
  </si>
  <si>
    <t>Č.</t>
  </si>
  <si>
    <t>Kód položky</t>
  </si>
  <si>
    <t>Popis</t>
  </si>
  <si>
    <t>MJ</t>
  </si>
  <si>
    <t>Množství celkem</t>
  </si>
  <si>
    <t>Cena jednotková</t>
  </si>
  <si>
    <t>Cena celkem</t>
  </si>
  <si>
    <t>Hmotnost celkem</t>
  </si>
  <si>
    <t xml:space="preserve">Práce a dodávky HSV   </t>
  </si>
  <si>
    <t xml:space="preserve">Zemní práce   </t>
  </si>
  <si>
    <t>113106121</t>
  </si>
  <si>
    <t xml:space="preserve">Rozebrání dlažeb z betonových nebo kamenných dlaždic komunikací pro pěší ručně   </t>
  </si>
  <si>
    <t>113107111</t>
  </si>
  <si>
    <t xml:space="preserve">Odstranění podkladu z kameniva těženého tl do 100 mm ručně   </t>
  </si>
  <si>
    <t>113107122</t>
  </si>
  <si>
    <t xml:space="preserve">Odstranění podkladu z kameniva drceného tl přes 100 do 200 mm ručně   </t>
  </si>
  <si>
    <t>113107142</t>
  </si>
  <si>
    <t xml:space="preserve">Odstranění podkladu živičného tl přes 50 do 100 mm ručně   </t>
  </si>
  <si>
    <t>132212121</t>
  </si>
  <si>
    <t xml:space="preserve">Hloubení rýh šířky do 800 mm v soudržných horninách třídy těžitelnosti I skupiny 3 ručně   </t>
  </si>
  <si>
    <t>162751117</t>
  </si>
  <si>
    <t xml:space="preserve">Vodorovné přemístění přes 9 000 do 10000 m výkopku/sypaniny z horniny třídy těžitelnosti I skupiny 1 až 3   </t>
  </si>
  <si>
    <t>162751119</t>
  </si>
  <si>
    <t xml:space="preserve">Příplatek k vodorovnému přemístění výkopku/sypaniny z horniny třídy těžitelnosti I skupiny 1 až 3 ZKD 1000 m přes 10000 m   </t>
  </si>
  <si>
    <t>167111101</t>
  </si>
  <si>
    <t xml:space="preserve">Nakládání výkopku z hornin třídy těžitelnosti I skupiny 1 až 3 ručně   </t>
  </si>
  <si>
    <t>171201221</t>
  </si>
  <si>
    <t xml:space="preserve">Poplatek za uložení na skládce (skládkovné) zeminy a kamení kód odpadu 17 05 04   </t>
  </si>
  <si>
    <t>t</t>
  </si>
  <si>
    <t>174111101</t>
  </si>
  <si>
    <t xml:space="preserve">Zásyp jam, šachet rýh nebo kolem objektů sypaninou se zhutněním ručně   </t>
  </si>
  <si>
    <t xml:space="preserve">Komunikace pozemní   </t>
  </si>
  <si>
    <t>564762111</t>
  </si>
  <si>
    <t xml:space="preserve">Podklad z vibrovaného štěrku VŠ tl 200 mm   </t>
  </si>
  <si>
    <t>573111112</t>
  </si>
  <si>
    <t xml:space="preserve">Postřik živičný infiltrační s posypem z asfaltu množství 1 kg/m2   </t>
  </si>
  <si>
    <t>573211109</t>
  </si>
  <si>
    <t xml:space="preserve">Postřik živičný spojovací z asfaltu v množství 0,50 kg/m2   </t>
  </si>
  <si>
    <t>577165031</t>
  </si>
  <si>
    <t xml:space="preserve">Úpravy povrchů, podlahy a osazování výplní   </t>
  </si>
  <si>
    <t>622131121</t>
  </si>
  <si>
    <t xml:space="preserve">Penetrační nátěr vnějších stěn nanášený ručně   </t>
  </si>
  <si>
    <t>622142001</t>
  </si>
  <si>
    <t xml:space="preserve">Potažení vnějších stěn sklovláknitým pletivem vtlačeným do tenkovrstvé hmoty   </t>
  </si>
  <si>
    <t>622143002</t>
  </si>
  <si>
    <t xml:space="preserve">Montáž omítkových plastových nebo pozinkovaných dilatačních profilů   </t>
  </si>
  <si>
    <t>m</t>
  </si>
  <si>
    <t>55343014</t>
  </si>
  <si>
    <t xml:space="preserve">profil dilatační Pz+PVC pro vnitřní a vnější omítky tl 12mm   </t>
  </si>
  <si>
    <t>622151001</t>
  </si>
  <si>
    <t xml:space="preserve">Penetrační akrylátový nátěr vnějších pastovitých tenkovrstvých omítek stěn   </t>
  </si>
  <si>
    <t>622252002</t>
  </si>
  <si>
    <t xml:space="preserve">Montáž profilů kontaktního zateplení lepených   </t>
  </si>
  <si>
    <t>63127464</t>
  </si>
  <si>
    <t xml:space="preserve">profil rohový Al 15x15mm s výztužnou tkaninou š 100mm pro ETICS   </t>
  </si>
  <si>
    <t>622335103</t>
  </si>
  <si>
    <t xml:space="preserve">Oprava cementové hladké omítky vnějších stěn v rozsahu přes 30 do 50 %   </t>
  </si>
  <si>
    <t>622541012</t>
  </si>
  <si>
    <t xml:space="preserve">Tenkovrstvá silikonsilikátová zatíraná omítka zrnitost 1,5 mm vnějších stěn   </t>
  </si>
  <si>
    <t>622SPC001</t>
  </si>
  <si>
    <t xml:space="preserve">Zednické přípomoci - začistění, opravy (odhad)   </t>
  </si>
  <si>
    <t>kpl</t>
  </si>
  <si>
    <t>629995101</t>
  </si>
  <si>
    <t xml:space="preserve">Očištění vnějších ploch tlakovou vodou   </t>
  </si>
  <si>
    <t>637211111</t>
  </si>
  <si>
    <t xml:space="preserve">Okapový chodník z betonových dlaždic tl 40 mm na MC 10   </t>
  </si>
  <si>
    <t>637211911</t>
  </si>
  <si>
    <t>637311131</t>
  </si>
  <si>
    <t xml:space="preserve">Okapový chodník z betonových záhonových obrubníků lože beton   </t>
  </si>
  <si>
    <t xml:space="preserve">Ostatní konstrukce a práce, bourání   </t>
  </si>
  <si>
    <t>919121132</t>
  </si>
  <si>
    <t xml:space="preserve">Těsnění spár zálivkou za studena pro komůrky š 20 mm hl 40 mm s těsnicím profilem   </t>
  </si>
  <si>
    <t>919122112</t>
  </si>
  <si>
    <t xml:space="preserve">Těsnění spár zálivkou za tepla pro komůrky š 10 mm hl 25 mm s těsnicím profilem   </t>
  </si>
  <si>
    <t>919735112</t>
  </si>
  <si>
    <t xml:space="preserve">Řezání stávajícího živičného krytu hl přes 50 do 100 mm   </t>
  </si>
  <si>
    <t>935112111</t>
  </si>
  <si>
    <t xml:space="preserve">Osazení příkopového žlabu do betonu tl 100 mm z betonových tvárnic š 500 mm   </t>
  </si>
  <si>
    <t>935SPC001</t>
  </si>
  <si>
    <t xml:space="preserve">Žlab betonový   </t>
  </si>
  <si>
    <t>953312125</t>
  </si>
  <si>
    <t xml:space="preserve">Vložky do svislých dilatačních spár z extrudovaných polystyrénových desek tl. přes 40 do 50 mm   </t>
  </si>
  <si>
    <t>997</t>
  </si>
  <si>
    <t xml:space="preserve">Přesun sutě   </t>
  </si>
  <si>
    <t>997013211</t>
  </si>
  <si>
    <t xml:space="preserve">Vnitrostaveništní doprava suti a vybouraných hmot pro budovy v do 6 m ručně   </t>
  </si>
  <si>
    <t>997013219</t>
  </si>
  <si>
    <t xml:space="preserve">Příplatek k vnitrostaveništní dopravě suti a vybouraných hmot za zvětšenou dopravu suti ZKD 10 m   </t>
  </si>
  <si>
    <t>997013501</t>
  </si>
  <si>
    <t xml:space="preserve">Odvoz suti a vybouraných hmot na skládku nebo meziskládku do 1 km se složením   </t>
  </si>
  <si>
    <t>997013509</t>
  </si>
  <si>
    <t xml:space="preserve">Příplatek k odvozu suti a vybouraných hmot na skládku ZKD 1 km přes 1 km   </t>
  </si>
  <si>
    <t>997013631</t>
  </si>
  <si>
    <t xml:space="preserve">Poplatek za uložení na skládce (skládkovné) stavebního odpadu směsného kód odpadu 17 09 04   </t>
  </si>
  <si>
    <t>998</t>
  </si>
  <si>
    <t xml:space="preserve">Přesun hmot   </t>
  </si>
  <si>
    <t>998253010</t>
  </si>
  <si>
    <t xml:space="preserve">Přesun hmot pro montované ŽB kolektory a kanály   </t>
  </si>
  <si>
    <t xml:space="preserve">Práce a dodávky PSV   </t>
  </si>
  <si>
    <t>711</t>
  </si>
  <si>
    <t xml:space="preserve">Izolace proti vodě, vlhkosti a plynům   </t>
  </si>
  <si>
    <t>711111001</t>
  </si>
  <si>
    <t xml:space="preserve">Provedení izolace proti zemní vlhkosti vodorovné za studena nátěrem penetračním   </t>
  </si>
  <si>
    <t>11163150</t>
  </si>
  <si>
    <t xml:space="preserve">lak penetrační asfaltový   </t>
  </si>
  <si>
    <t>62853004</t>
  </si>
  <si>
    <t xml:space="preserve">pás asfaltový natavitelný modifikovaný SBS tl 4,0mm s vložkou ze skleněné tkaniny a spalitelnou PE fólií nebo jemnozrnným minerálním posypem na horním povrchu   </t>
  </si>
  <si>
    <t>711161273</t>
  </si>
  <si>
    <t xml:space="preserve">Provedení izolace proti zemní vlhkosti svislé z nopové fólie   </t>
  </si>
  <si>
    <t>998711101</t>
  </si>
  <si>
    <t xml:space="preserve">Přesun hmot tonážní pro izolace proti vodě, vlhkosti a plynům v objektech v do 6 m   </t>
  </si>
  <si>
    <t>712</t>
  </si>
  <si>
    <t xml:space="preserve">Povlakové krytiny   </t>
  </si>
  <si>
    <t>712300843</t>
  </si>
  <si>
    <t xml:space="preserve">Odstranění povlakové krytiny střech do 10° od zbytkového asfaltového pásu odsekáním   </t>
  </si>
  <si>
    <t>712311101</t>
  </si>
  <si>
    <t xml:space="preserve">Provedení povlakové krytiny střech do 10° za studena lakem penetračním nebo asfaltovým   </t>
  </si>
  <si>
    <t>712331111</t>
  </si>
  <si>
    <t xml:space="preserve">Provedení povlakové krytiny střech do 10° podkladní vrstvy pásy na sucho samolepící   </t>
  </si>
  <si>
    <t>712341559</t>
  </si>
  <si>
    <t xml:space="preserve">Provedení povlakové krytiny střech do 10° pásy NAIP přitavením v plné ploše   </t>
  </si>
  <si>
    <t>712400911</t>
  </si>
  <si>
    <t xml:space="preserve">Příplatek k opravě povlakové krytiny přes 10° do 30° za správkový kus natěradly a AIP   </t>
  </si>
  <si>
    <t>kus</t>
  </si>
  <si>
    <t>712841559</t>
  </si>
  <si>
    <t xml:space="preserve">Provedení povlakové krytiny vytažením na konstrukce pásy přitavením NAIP   </t>
  </si>
  <si>
    <t>712SPC001</t>
  </si>
  <si>
    <t xml:space="preserve">Příplatek za napojení u chodníku   </t>
  </si>
  <si>
    <t>998712101</t>
  </si>
  <si>
    <t xml:space="preserve">Přesun hmot tonážní tonážní pro krytiny povlakové v objektech v do 6 m   </t>
  </si>
  <si>
    <t>998712181</t>
  </si>
  <si>
    <t xml:space="preserve">Příplatek k přesunu hmot tonážní 712 prováděný bez použití mechanizace   </t>
  </si>
  <si>
    <t>998712192</t>
  </si>
  <si>
    <t xml:space="preserve">Příplatek k přesunu hmot tonážní 712 za zvětšený přesun do 100 m   </t>
  </si>
  <si>
    <t>713</t>
  </si>
  <si>
    <t xml:space="preserve">Izolace tepelné   </t>
  </si>
  <si>
    <t>713141321</t>
  </si>
  <si>
    <t xml:space="preserve">Montáž izolace tepelné střech plochých lepené asfaltem zplna, spádová vrstva   </t>
  </si>
  <si>
    <t>28372204</t>
  </si>
  <si>
    <t xml:space="preserve">deska EPS 100 kašírovaná asfaltovým pásem V60 S35 tl 100mm   </t>
  </si>
  <si>
    <t>998713101</t>
  </si>
  <si>
    <t xml:space="preserve">Přesun hmot tonážní pro izolace tepelné v objektech v do 6 m   </t>
  </si>
  <si>
    <t>998713181</t>
  </si>
  <si>
    <t xml:space="preserve">Příplatek k přesunu hmot tonážní 713 prováděný bez použití mechanizace   </t>
  </si>
  <si>
    <t>998713192</t>
  </si>
  <si>
    <t xml:space="preserve">Příplatek k přesunu hmot tonážní 713 za zvětšený přesun do 100 m   </t>
  </si>
  <si>
    <t>762</t>
  </si>
  <si>
    <t xml:space="preserve">Konstrukce tesařské   </t>
  </si>
  <si>
    <t>762361312</t>
  </si>
  <si>
    <t xml:space="preserve">Konstrukční a vyrovnávací vrstva pod klempířské prvky (atiky) z desek dřevoštěpkových tl 22 mm   </t>
  </si>
  <si>
    <t>762361313</t>
  </si>
  <si>
    <t xml:space="preserve">Konstrukční a vyrovnávací vrstva pod klempířské prvky (okapový plech) z desek dřevoštěpkových tl 25 mm   </t>
  </si>
  <si>
    <t>998762101</t>
  </si>
  <si>
    <t xml:space="preserve">Přesun hmot tonážní pro kce tesařské v objektech v do 6 m   </t>
  </si>
  <si>
    <t>998762181</t>
  </si>
  <si>
    <t xml:space="preserve">Příplatek k přesunu hmot tonážní 762 prováděný bez použití mechanizace   </t>
  </si>
  <si>
    <t>764</t>
  </si>
  <si>
    <t xml:space="preserve">Konstrukce klempířské   </t>
  </si>
  <si>
    <t>764002801</t>
  </si>
  <si>
    <t xml:space="preserve">Demontáž závětrné lišty do suti   </t>
  </si>
  <si>
    <t>764002811</t>
  </si>
  <si>
    <t xml:space="preserve">Demontáž okapového plechu do suti v krytině povlakové   </t>
  </si>
  <si>
    <t>764002841</t>
  </si>
  <si>
    <t xml:space="preserve">Demontáž oplechování horních ploch zdí a nadezdívek do suti   </t>
  </si>
  <si>
    <t>764002871</t>
  </si>
  <si>
    <t xml:space="preserve">Demontáž lemování zdí do suti   </t>
  </si>
  <si>
    <t>764003801X1</t>
  </si>
  <si>
    <t xml:space="preserve">Demontáž světlíků a jiných kusových prvků do suti   </t>
  </si>
  <si>
    <t>764242433</t>
  </si>
  <si>
    <t xml:space="preserve">Oplechování rovné okapové hrany z TiZn předzvětralého plechu rš 250 mm   </t>
  </si>
  <si>
    <t>764243414X1</t>
  </si>
  <si>
    <t xml:space="preserve">Ukončení hydroizolace na zdi z TiZn předzvětralého plechu jednodílná rš 330 mm   </t>
  </si>
  <si>
    <t>764245406</t>
  </si>
  <si>
    <t xml:space="preserve">Oplechování horních ploch a nadezdívek bez rohů z TiZn předzvětralého plechu celoplošně lepené rš 500 mm   </t>
  </si>
  <si>
    <t>998764101</t>
  </si>
  <si>
    <t xml:space="preserve">Přesun hmot tonážní pro konstrukce klempířské v objektech v do 6 m   </t>
  </si>
  <si>
    <t>998764181</t>
  </si>
  <si>
    <t xml:space="preserve">Příplatek k přesunu hmot tonážní 764 prováděný bez použití mechanizace   </t>
  </si>
  <si>
    <t>998764192</t>
  </si>
  <si>
    <t xml:space="preserve">Příplatek k přesunu hmot tonážní 764 za zvětšený přesun do 100 m   </t>
  </si>
  <si>
    <t>767</t>
  </si>
  <si>
    <t xml:space="preserve">Konstrukce zámečnické   </t>
  </si>
  <si>
    <t>767311831</t>
  </si>
  <si>
    <t xml:space="preserve">Demontáž světlíků bodových s umělohmotnou výplní   </t>
  </si>
  <si>
    <t>767311831X2</t>
  </si>
  <si>
    <t xml:space="preserve">Odřezání stávajících rámu světlíků   </t>
  </si>
  <si>
    <t>767316310X1</t>
  </si>
  <si>
    <t>56245352X1</t>
  </si>
  <si>
    <t xml:space="preserve">světlík bodový, kopule, manžeta, úprava proti zkapávání   </t>
  </si>
  <si>
    <t>998767101</t>
  </si>
  <si>
    <t xml:space="preserve">Přesun hmot tonážní pro zámečnické konstrukce v objektech v do 6 m   </t>
  </si>
  <si>
    <t>998767181</t>
  </si>
  <si>
    <t xml:space="preserve">Příplatek k přesunu hmot tonážní 767 prováděný bez použití mechanizace   </t>
  </si>
  <si>
    <t>998767192</t>
  </si>
  <si>
    <t xml:space="preserve">Příplatek k přesunu hmot tonážní 767 za zvětšený přesun do 100 m   </t>
  </si>
  <si>
    <t xml:space="preserve">Celkem   </t>
  </si>
  <si>
    <t>fólie profilovaná (nopová) drenážní HDPE s výškou nopů 8mm</t>
  </si>
  <si>
    <t xml:space="preserve">pás asfaltový samolepicí modifikovaný SBS tl. 3,0mm s vložkou ze skleněné tkaniny se spalitelnou fólií nebo jemnozrnným minerálním posypem </t>
  </si>
  <si>
    <t>pás asfaltový natavitelný modifikovaný SBS tl. 4,5mms vložkou z polyesterové vyztužené rohože a hrubozrnným břidličným posypem na horním povrchu</t>
  </si>
  <si>
    <r>
      <t>m</t>
    </r>
    <r>
      <rPr>
        <vertAlign val="superscript"/>
        <sz val="8"/>
        <rFont val="Arial CE"/>
        <family val="0"/>
      </rPr>
      <t>2</t>
    </r>
  </si>
  <si>
    <r>
      <t>m</t>
    </r>
    <r>
      <rPr>
        <vertAlign val="superscript"/>
        <sz val="8"/>
        <rFont val="Arial CE"/>
        <family val="0"/>
      </rPr>
      <t>3</t>
    </r>
  </si>
  <si>
    <t>pás asfaltový natavitelný modifikovaný SBS tl. 4,0mm s vložkou z hliníkové fólie, hliníkové fólie s textilií a spalitelnou PE folií nebo jemnozrnným minerálním posypem na horním povrchu</t>
  </si>
  <si>
    <r>
      <t>Montáž střešního bodového světlíku do 1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 xml:space="preserve"> včetně opracování detailu a zabudování do skladby střechy   </t>
    </r>
  </si>
  <si>
    <t xml:space="preserve">Příplatek k okapovému chodníku za zalévání spár asfaltem podél budovy   </t>
  </si>
  <si>
    <t xml:space="preserve">Asfaltová beton vrstva obrusná ACO 16 (ABH) tl 70 mm š do 1,5 m z modifikovaného asfaltu 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</si>
</sst>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0;\-###0"/>
    <numFmt numFmtId="167" formatCode="0.00%;\-0.00%"/>
    <numFmt numFmtId="168" formatCode="###0.0;\-###0.0"/>
    <numFmt numFmtId="169" formatCode="#,##0.000;\-#,##0.000"/>
    <numFmt numFmtId="170" formatCode="#,##0.00_ ;\-#,##0.00\ "/>
    <numFmt numFmtId="171" formatCode="#,##0.000_ ;\-#,##0.000\ "/>
  </numFmts>
  <fonts count="5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vertAlign val="superscript"/>
      <sz val="8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10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top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35" xfId="0" applyFont="1" applyBorder="1" applyAlignment="1" applyProtection="1">
      <alignment horizontal="left" vertical="center"/>
      <protection/>
    </xf>
    <xf numFmtId="0" fontId="3" fillId="0" borderId="36" xfId="0" applyFont="1" applyBorder="1" applyAlignment="1" applyProtection="1">
      <alignment horizontal="left" vertical="center"/>
      <protection/>
    </xf>
    <xf numFmtId="0" fontId="3" fillId="0" borderId="37" xfId="0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left" vertical="center"/>
      <protection/>
    </xf>
    <xf numFmtId="166" fontId="1" fillId="0" borderId="39" xfId="0" applyNumberFormat="1" applyFont="1" applyBorder="1" applyAlignment="1" applyProtection="1">
      <alignment horizontal="right" vertical="center"/>
      <protection/>
    </xf>
    <xf numFmtId="166" fontId="1" fillId="0" borderId="40" xfId="0" applyNumberFormat="1" applyFont="1" applyBorder="1" applyAlignment="1" applyProtection="1">
      <alignment horizontal="right" vertical="center"/>
      <protection/>
    </xf>
    <xf numFmtId="37" fontId="9" fillId="0" borderId="41" xfId="0" applyNumberFormat="1" applyFont="1" applyBorder="1" applyAlignment="1" applyProtection="1">
      <alignment horizontal="right" vertical="center"/>
      <protection/>
    </xf>
    <xf numFmtId="39" fontId="9" fillId="0" borderId="42" xfId="0" applyNumberFormat="1" applyFont="1" applyBorder="1" applyAlignment="1" applyProtection="1">
      <alignment horizontal="right" vertical="center"/>
      <protection/>
    </xf>
    <xf numFmtId="166" fontId="1" fillId="0" borderId="41" xfId="0" applyNumberFormat="1" applyFont="1" applyBorder="1" applyAlignment="1" applyProtection="1">
      <alignment horizontal="right" vertical="center"/>
      <protection/>
    </xf>
    <xf numFmtId="166" fontId="1" fillId="0" borderId="42" xfId="0" applyNumberFormat="1" applyFont="1" applyBorder="1" applyAlignment="1" applyProtection="1">
      <alignment horizontal="right" vertical="center"/>
      <protection/>
    </xf>
    <xf numFmtId="166" fontId="9" fillId="0" borderId="40" xfId="0" applyNumberFormat="1" applyFont="1" applyBorder="1" applyAlignment="1" applyProtection="1">
      <alignment horizontal="right" vertical="center"/>
      <protection/>
    </xf>
    <xf numFmtId="37" fontId="9" fillId="0" borderId="16" xfId="0" applyNumberFormat="1" applyFont="1" applyBorder="1" applyAlignment="1" applyProtection="1">
      <alignment horizontal="right" vertical="center"/>
      <protection/>
    </xf>
    <xf numFmtId="39" fontId="9" fillId="0" borderId="40" xfId="0" applyNumberFormat="1" applyFont="1" applyBorder="1" applyAlignment="1" applyProtection="1">
      <alignment horizontal="right" vertical="center"/>
      <protection/>
    </xf>
    <xf numFmtId="166" fontId="1" fillId="0" borderId="43" xfId="0" applyNumberFormat="1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left" vertical="center" wrapText="1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11" fillId="0" borderId="45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0" fontId="3" fillId="0" borderId="47" xfId="0" applyFont="1" applyBorder="1" applyAlignment="1" applyProtection="1">
      <alignment horizontal="left" vertical="center"/>
      <protection/>
    </xf>
    <xf numFmtId="39" fontId="9" fillId="0" borderId="48" xfId="0" applyNumberFormat="1" applyFont="1" applyBorder="1" applyAlignment="1" applyProtection="1">
      <alignment horizontal="righ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left" vertical="center"/>
      <protection/>
    </xf>
    <xf numFmtId="39" fontId="1" fillId="0" borderId="48" xfId="0" applyNumberFormat="1" applyFont="1" applyBorder="1" applyAlignment="1" applyProtection="1">
      <alignment horizontal="right" vertical="center"/>
      <protection/>
    </xf>
    <xf numFmtId="166" fontId="1" fillId="0" borderId="51" xfId="0" applyNumberFormat="1" applyFont="1" applyBorder="1" applyAlignment="1" applyProtection="1">
      <alignment horizontal="right" vertical="center"/>
      <protection/>
    </xf>
    <xf numFmtId="0" fontId="5" fillId="0" borderId="48" xfId="0" applyFont="1" applyBorder="1" applyAlignment="1" applyProtection="1">
      <alignment horizontal="left" vertical="center"/>
      <protection/>
    </xf>
    <xf numFmtId="0" fontId="3" fillId="0" borderId="51" xfId="0" applyFont="1" applyBorder="1" applyAlignment="1" applyProtection="1">
      <alignment horizontal="left" vertical="center"/>
      <protection/>
    </xf>
    <xf numFmtId="167" fontId="5" fillId="0" borderId="47" xfId="0" applyNumberFormat="1" applyFont="1" applyBorder="1" applyAlignment="1" applyProtection="1">
      <alignment horizontal="right" vertical="center"/>
      <protection/>
    </xf>
    <xf numFmtId="0" fontId="3" fillId="0" borderId="52" xfId="0" applyFont="1" applyBorder="1" applyAlignment="1" applyProtection="1">
      <alignment horizontal="left" vertical="center"/>
      <protection/>
    </xf>
    <xf numFmtId="0" fontId="3" fillId="0" borderId="53" xfId="0" applyFont="1" applyBorder="1" applyAlignment="1" applyProtection="1">
      <alignment horizontal="left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37" fontId="1" fillId="0" borderId="48" xfId="0" applyNumberFormat="1" applyFont="1" applyBorder="1" applyAlignment="1" applyProtection="1">
      <alignment horizontal="righ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39" fontId="9" fillId="0" borderId="31" xfId="0" applyNumberFormat="1" applyFont="1" applyBorder="1" applyAlignment="1" applyProtection="1">
      <alignment horizontal="right" vertical="center"/>
      <protection/>
    </xf>
    <xf numFmtId="37" fontId="1" fillId="0" borderId="31" xfId="0" applyNumberFormat="1" applyFont="1" applyBorder="1" applyAlignment="1" applyProtection="1">
      <alignment horizontal="right" vertical="center"/>
      <protection/>
    </xf>
    <xf numFmtId="166" fontId="1" fillId="0" borderId="33" xfId="0" applyNumberFormat="1" applyFont="1" applyBorder="1" applyAlignment="1" applyProtection="1">
      <alignment horizontal="right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left" vertical="center"/>
      <protection/>
    </xf>
    <xf numFmtId="0" fontId="3" fillId="0" borderId="40" xfId="0" applyFont="1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39" fontId="9" fillId="0" borderId="5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39" fontId="9" fillId="0" borderId="32" xfId="0" applyNumberFormat="1" applyFont="1" applyBorder="1" applyAlignment="1" applyProtection="1">
      <alignment horizontal="right" vertical="center"/>
      <protection/>
    </xf>
    <xf numFmtId="166" fontId="9" fillId="0" borderId="16" xfId="0" applyNumberFormat="1" applyFont="1" applyBorder="1" applyAlignment="1" applyProtection="1">
      <alignment horizontal="right" vertical="center"/>
      <protection/>
    </xf>
    <xf numFmtId="0" fontId="3" fillId="0" borderId="57" xfId="0" applyFont="1" applyBorder="1" applyAlignment="1" applyProtection="1">
      <alignment horizontal="left" vertical="top"/>
      <protection/>
    </xf>
    <xf numFmtId="0" fontId="11" fillId="0" borderId="53" xfId="0" applyFont="1" applyBorder="1" applyAlignment="1" applyProtection="1">
      <alignment horizontal="left" vertical="center"/>
      <protection/>
    </xf>
    <xf numFmtId="0" fontId="8" fillId="0" borderId="58" xfId="0" applyFont="1" applyBorder="1" applyAlignment="1" applyProtection="1">
      <alignment horizontal="left" vertical="center"/>
      <protection/>
    </xf>
    <xf numFmtId="0" fontId="3" fillId="0" borderId="58" xfId="0" applyFont="1" applyBorder="1" applyAlignment="1" applyProtection="1">
      <alignment horizontal="left" vertical="top"/>
      <protection/>
    </xf>
    <xf numFmtId="0" fontId="12" fillId="0" borderId="36" xfId="0" applyFont="1" applyBorder="1" applyAlignment="1" applyProtection="1">
      <alignment horizontal="left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39" fontId="12" fillId="0" borderId="35" xfId="0" applyNumberFormat="1" applyFont="1" applyBorder="1" applyAlignment="1" applyProtection="1">
      <alignment horizontal="right" vertical="center"/>
      <protection/>
    </xf>
    <xf numFmtId="0" fontId="3" fillId="0" borderId="38" xfId="0" applyFont="1" applyBorder="1" applyAlignment="1" applyProtection="1">
      <alignment horizontal="left" vertical="top"/>
      <protection/>
    </xf>
    <xf numFmtId="0" fontId="3" fillId="0" borderId="13" xfId="0" applyFont="1" applyBorder="1" applyAlignment="1" applyProtection="1">
      <alignment horizontal="left" vertical="top"/>
      <protection/>
    </xf>
    <xf numFmtId="0" fontId="4" fillId="0" borderId="56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top"/>
      <protection/>
    </xf>
    <xf numFmtId="0" fontId="0" fillId="0" borderId="20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center"/>
    </xf>
    <xf numFmtId="2" fontId="5" fillId="0" borderId="59" xfId="0" applyNumberFormat="1" applyFont="1" applyBorder="1" applyAlignment="1">
      <alignment horizontal="center" vertical="center"/>
    </xf>
    <xf numFmtId="168" fontId="5" fillId="0" borderId="59" xfId="0" applyNumberFormat="1" applyFont="1" applyBorder="1" applyAlignment="1">
      <alignment horizontal="right" vertical="center"/>
    </xf>
    <xf numFmtId="39" fontId="5" fillId="0" borderId="59" xfId="0" applyNumberFormat="1" applyFont="1" applyBorder="1" applyAlignment="1">
      <alignment horizontal="right" vertical="center"/>
    </xf>
    <xf numFmtId="0" fontId="0" fillId="0" borderId="60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center"/>
    </xf>
    <xf numFmtId="2" fontId="5" fillId="0" borderId="58" xfId="0" applyNumberFormat="1" applyFont="1" applyBorder="1" applyAlignment="1">
      <alignment horizontal="center" vertical="center"/>
    </xf>
    <xf numFmtId="168" fontId="5" fillId="0" borderId="58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2" fillId="0" borderId="40" xfId="0" applyFont="1" applyBorder="1" applyAlignment="1">
      <alignment horizontal="left" vertical="center"/>
    </xf>
    <xf numFmtId="2" fontId="5" fillId="0" borderId="40" xfId="0" applyNumberFormat="1" applyFont="1" applyBorder="1" applyAlignment="1">
      <alignment horizontal="right" vertical="center"/>
    </xf>
    <xf numFmtId="168" fontId="5" fillId="0" borderId="40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left" vertical="center"/>
    </xf>
    <xf numFmtId="39" fontId="12" fillId="0" borderId="40" xfId="0" applyNumberFormat="1" applyFont="1" applyBorder="1" applyAlignment="1">
      <alignment horizontal="right" vertical="center"/>
    </xf>
    <xf numFmtId="0" fontId="0" fillId="0" borderId="43" xfId="0" applyFont="1" applyBorder="1" applyAlignment="1">
      <alignment horizontal="left" vertical="top"/>
    </xf>
    <xf numFmtId="0" fontId="10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top"/>
    </xf>
    <xf numFmtId="0" fontId="8" fillId="0" borderId="37" xfId="0" applyFont="1" applyBorder="1" applyAlignment="1">
      <alignment horizontal="left" vertical="center"/>
    </xf>
    <xf numFmtId="168" fontId="3" fillId="0" borderId="35" xfId="0" applyNumberFormat="1" applyFont="1" applyBorder="1" applyAlignment="1">
      <alignment horizontal="right" vertical="center"/>
    </xf>
    <xf numFmtId="0" fontId="0" fillId="0" borderId="38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 vertical="top"/>
    </xf>
    <xf numFmtId="39" fontId="1" fillId="0" borderId="5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0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3" fillId="0" borderId="56" xfId="0" applyFont="1" applyBorder="1" applyAlignment="1">
      <alignment horizontal="left"/>
    </xf>
    <xf numFmtId="0" fontId="3" fillId="0" borderId="16" xfId="0" applyFont="1" applyBorder="1" applyAlignment="1">
      <alignment horizontal="left" vertical="top"/>
    </xf>
    <xf numFmtId="39" fontId="1" fillId="0" borderId="56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left" vertical="top"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9" fontId="5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right" vertical="top"/>
      <protection/>
    </xf>
    <xf numFmtId="169" fontId="7" fillId="0" borderId="0" xfId="0" applyNumberFormat="1" applyFont="1" applyAlignment="1" applyProtection="1">
      <alignment horizontal="right" vertical="top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top" wrapText="1"/>
      <protection/>
    </xf>
    <xf numFmtId="169" fontId="15" fillId="0" borderId="0" xfId="0" applyNumberFormat="1" applyFont="1" applyAlignment="1" applyProtection="1">
      <alignment horizontal="right" vertical="top"/>
      <protection/>
    </xf>
    <xf numFmtId="39" fontId="1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16" fillId="33" borderId="64" xfId="0" applyFont="1" applyFill="1" applyBorder="1" applyAlignment="1" applyProtection="1">
      <alignment horizontal="center" vertical="center" wrapText="1"/>
      <protection/>
    </xf>
    <xf numFmtId="37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69" fontId="17" fillId="0" borderId="0" xfId="0" applyNumberFormat="1" applyFont="1" applyAlignment="1">
      <alignment horizontal="right"/>
    </xf>
    <xf numFmtId="39" fontId="17" fillId="0" borderId="0" xfId="0" applyNumberFormat="1" applyFont="1" applyAlignment="1">
      <alignment horizontal="right"/>
    </xf>
    <xf numFmtId="37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 wrapText="1"/>
    </xf>
    <xf numFmtId="169" fontId="18" fillId="0" borderId="0" xfId="0" applyNumberFormat="1" applyFont="1" applyAlignment="1">
      <alignment horizontal="right"/>
    </xf>
    <xf numFmtId="39" fontId="18" fillId="0" borderId="0" xfId="0" applyNumberFormat="1" applyFont="1" applyAlignment="1">
      <alignment horizontal="right"/>
    </xf>
    <xf numFmtId="37" fontId="5" fillId="0" borderId="64" xfId="0" applyNumberFormat="1" applyFont="1" applyBorder="1" applyAlignment="1">
      <alignment horizontal="center"/>
    </xf>
    <xf numFmtId="0" fontId="5" fillId="0" borderId="64" xfId="0" applyFont="1" applyBorder="1" applyAlignment="1">
      <alignment horizontal="left" wrapText="1"/>
    </xf>
    <xf numFmtId="169" fontId="5" fillId="0" borderId="64" xfId="0" applyNumberFormat="1" applyFont="1" applyBorder="1" applyAlignment="1">
      <alignment horizontal="right"/>
    </xf>
    <xf numFmtId="39" fontId="5" fillId="0" borderId="64" xfId="0" applyNumberFormat="1" applyFont="1" applyBorder="1" applyAlignment="1">
      <alignment horizontal="right"/>
    </xf>
    <xf numFmtId="37" fontId="19" fillId="0" borderId="64" xfId="0" applyNumberFormat="1" applyFont="1" applyBorder="1" applyAlignment="1">
      <alignment horizontal="center"/>
    </xf>
    <xf numFmtId="0" fontId="19" fillId="0" borderId="64" xfId="0" applyFont="1" applyBorder="1" applyAlignment="1">
      <alignment horizontal="left" wrapText="1"/>
    </xf>
    <xf numFmtId="169" fontId="19" fillId="0" borderId="64" xfId="0" applyNumberFormat="1" applyFont="1" applyBorder="1" applyAlignment="1">
      <alignment horizontal="right"/>
    </xf>
    <xf numFmtId="39" fontId="19" fillId="0" borderId="64" xfId="0" applyNumberFormat="1" applyFont="1" applyBorder="1" applyAlignment="1">
      <alignment horizontal="right"/>
    </xf>
    <xf numFmtId="37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169" fontId="20" fillId="0" borderId="0" xfId="0" applyNumberFormat="1" applyFont="1" applyAlignment="1">
      <alignment horizontal="right"/>
    </xf>
    <xf numFmtId="39" fontId="20" fillId="0" borderId="0" xfId="0" applyNumberFormat="1" applyFont="1" applyAlignment="1">
      <alignment horizontal="right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169" fontId="5" fillId="0" borderId="64" xfId="0" applyNumberFormat="1" applyFont="1" applyFill="1" applyBorder="1" applyAlignment="1">
      <alignment horizontal="right"/>
    </xf>
    <xf numFmtId="169" fontId="19" fillId="0" borderId="64" xfId="0" applyNumberFormat="1" applyFont="1" applyFill="1" applyBorder="1" applyAlignment="1">
      <alignment horizontal="right"/>
    </xf>
    <xf numFmtId="0" fontId="19" fillId="0" borderId="64" xfId="0" applyFont="1" applyFill="1" applyBorder="1" applyAlignment="1">
      <alignment horizontal="left" wrapText="1"/>
    </xf>
    <xf numFmtId="0" fontId="5" fillId="0" borderId="28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center" vertical="center"/>
      <protection/>
    </xf>
    <xf numFmtId="39" fontId="5" fillId="0" borderId="59" xfId="0" applyNumberFormat="1" applyFont="1" applyBorder="1" applyAlignment="1">
      <alignment horizontal="right" vertical="center"/>
    </xf>
    <xf numFmtId="39" fontId="5" fillId="0" borderId="58" xfId="0" applyNumberFormat="1" applyFont="1" applyBorder="1" applyAlignment="1">
      <alignment horizontal="right" vertical="center"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62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5" fillId="34" borderId="64" xfId="0" applyFont="1" applyFill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zoomScalePageLayoutView="0" workbookViewId="0" topLeftCell="A1">
      <pane ySplit="3" topLeftCell="A13" activePane="bottomLeft" state="frozen"/>
      <selection pane="topLeft" activeCell="A1" sqref="A1"/>
      <selection pane="bottomLeft" activeCell="V39" sqref="V39"/>
    </sheetView>
  </sheetViews>
  <sheetFormatPr defaultColWidth="10.5" defaultRowHeight="12" customHeight="1"/>
  <cols>
    <col min="1" max="1" width="3" style="2" customWidth="1"/>
    <col min="2" max="2" width="2.5" style="2" customWidth="1"/>
    <col min="3" max="3" width="3.83203125" style="2" customWidth="1"/>
    <col min="4" max="4" width="11" style="2" customWidth="1"/>
    <col min="5" max="5" width="15.83203125" style="2" customWidth="1"/>
    <col min="6" max="6" width="0.4921875" style="2" customWidth="1"/>
    <col min="7" max="7" width="3.16015625" style="2" customWidth="1"/>
    <col min="8" max="8" width="3" style="2" customWidth="1"/>
    <col min="9" max="9" width="12.33203125" style="2" customWidth="1"/>
    <col min="10" max="10" width="16.16015625" style="2" customWidth="1"/>
    <col min="11" max="11" width="0.65625" style="2" customWidth="1"/>
    <col min="12" max="13" width="3" style="2" customWidth="1"/>
    <col min="14" max="14" width="5.66015625" style="2" customWidth="1"/>
    <col min="15" max="15" width="6.5" style="2" customWidth="1"/>
    <col min="16" max="16" width="12" style="2" customWidth="1"/>
    <col min="17" max="17" width="7.5" style="2" customWidth="1"/>
    <col min="18" max="18" width="17.83203125" style="2" customWidth="1"/>
    <col min="19" max="19" width="0.4921875" style="2" customWidth="1"/>
    <col min="20" max="16384" width="10.5" style="1" customWidth="1"/>
  </cols>
  <sheetData>
    <row r="1" spans="1:19" s="2" customFormat="1" ht="14.2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2" customFormat="1" ht="21" customHeight="1">
      <c r="A2" s="6"/>
      <c r="B2" s="7"/>
      <c r="C2" s="7"/>
      <c r="D2" s="7"/>
      <c r="E2" s="7"/>
      <c r="F2" s="7"/>
      <c r="G2" s="8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9"/>
    </row>
    <row r="3" spans="1:19" s="2" customFormat="1" ht="14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</row>
    <row r="4" spans="1:19" s="2" customFormat="1" ht="9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s="2" customFormat="1" ht="24.75" customHeight="1">
      <c r="A5" s="16"/>
      <c r="B5" s="17" t="s">
        <v>1</v>
      </c>
      <c r="C5" s="17"/>
      <c r="D5" s="17"/>
      <c r="E5" s="194" t="s">
        <v>2</v>
      </c>
      <c r="F5" s="195"/>
      <c r="G5" s="195"/>
      <c r="H5" s="195"/>
      <c r="I5" s="195"/>
      <c r="J5" s="195"/>
      <c r="K5" s="195"/>
      <c r="L5" s="196"/>
      <c r="M5" s="17"/>
      <c r="N5" s="17"/>
      <c r="O5" s="191" t="s">
        <v>3</v>
      </c>
      <c r="P5" s="191"/>
      <c r="Q5" s="18"/>
      <c r="R5" s="19"/>
      <c r="S5" s="20"/>
    </row>
    <row r="6" spans="1:19" s="2" customFormat="1" ht="24.75" customHeight="1">
      <c r="A6" s="16"/>
      <c r="B6" s="17" t="s">
        <v>4</v>
      </c>
      <c r="C6" s="17"/>
      <c r="D6" s="17"/>
      <c r="E6" s="197" t="s">
        <v>5</v>
      </c>
      <c r="F6" s="198"/>
      <c r="G6" s="198"/>
      <c r="H6" s="198"/>
      <c r="I6" s="198"/>
      <c r="J6" s="198"/>
      <c r="K6" s="198"/>
      <c r="L6" s="199"/>
      <c r="M6" s="17"/>
      <c r="N6" s="17"/>
      <c r="O6" s="191" t="s">
        <v>6</v>
      </c>
      <c r="P6" s="191"/>
      <c r="Q6" s="21"/>
      <c r="R6" s="20"/>
      <c r="S6" s="20"/>
    </row>
    <row r="7" spans="1:19" s="2" customFormat="1" ht="24.75" customHeight="1">
      <c r="A7" s="16"/>
      <c r="B7" s="17"/>
      <c r="C7" s="17"/>
      <c r="D7" s="17"/>
      <c r="E7" s="200" t="s">
        <v>7</v>
      </c>
      <c r="F7" s="201"/>
      <c r="G7" s="201"/>
      <c r="H7" s="201"/>
      <c r="I7" s="201"/>
      <c r="J7" s="201"/>
      <c r="K7" s="201"/>
      <c r="L7" s="202"/>
      <c r="M7" s="17"/>
      <c r="N7" s="17"/>
      <c r="O7" s="191" t="s">
        <v>8</v>
      </c>
      <c r="P7" s="191"/>
      <c r="Q7" s="22"/>
      <c r="R7" s="23"/>
      <c r="S7" s="20"/>
    </row>
    <row r="8" spans="1:19" s="2" customFormat="1" ht="24.7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91" t="s">
        <v>9</v>
      </c>
      <c r="P8" s="191"/>
      <c r="Q8" s="17" t="s">
        <v>10</v>
      </c>
      <c r="R8" s="17"/>
      <c r="S8" s="20"/>
    </row>
    <row r="9" spans="1:19" s="2" customFormat="1" ht="24.75" customHeight="1">
      <c r="A9" s="16"/>
      <c r="B9" s="17" t="s">
        <v>11</v>
      </c>
      <c r="C9" s="17"/>
      <c r="D9" s="17"/>
      <c r="E9" s="203" t="s">
        <v>7</v>
      </c>
      <c r="F9" s="204"/>
      <c r="G9" s="204"/>
      <c r="H9" s="204"/>
      <c r="I9" s="204"/>
      <c r="J9" s="204"/>
      <c r="K9" s="204"/>
      <c r="L9" s="205"/>
      <c r="M9" s="17"/>
      <c r="N9" s="17"/>
      <c r="O9" s="192"/>
      <c r="P9" s="193"/>
      <c r="Q9" s="24"/>
      <c r="R9" s="25"/>
      <c r="S9" s="20"/>
    </row>
    <row r="10" spans="1:19" s="2" customFormat="1" ht="24.75" customHeight="1">
      <c r="A10" s="16"/>
      <c r="B10" s="17" t="s">
        <v>12</v>
      </c>
      <c r="C10" s="17"/>
      <c r="D10" s="17"/>
      <c r="E10" s="206" t="s">
        <v>7</v>
      </c>
      <c r="F10" s="207"/>
      <c r="G10" s="207"/>
      <c r="H10" s="207"/>
      <c r="I10" s="207"/>
      <c r="J10" s="207"/>
      <c r="K10" s="207"/>
      <c r="L10" s="208"/>
      <c r="M10" s="17"/>
      <c r="N10" s="17"/>
      <c r="O10" s="192"/>
      <c r="P10" s="193"/>
      <c r="Q10" s="24"/>
      <c r="R10" s="25"/>
      <c r="S10" s="20"/>
    </row>
    <row r="11" spans="1:19" s="2" customFormat="1" ht="24.75" customHeight="1">
      <c r="A11" s="16"/>
      <c r="B11" s="17" t="s">
        <v>13</v>
      </c>
      <c r="C11" s="17"/>
      <c r="D11" s="17"/>
      <c r="E11" s="206"/>
      <c r="F11" s="207"/>
      <c r="G11" s="207"/>
      <c r="H11" s="207"/>
      <c r="I11" s="207"/>
      <c r="J11" s="207"/>
      <c r="K11" s="207"/>
      <c r="L11" s="208"/>
      <c r="M11" s="17"/>
      <c r="N11" s="17"/>
      <c r="O11" s="192"/>
      <c r="P11" s="193"/>
      <c r="Q11" s="24"/>
      <c r="R11" s="25"/>
      <c r="S11" s="20"/>
    </row>
    <row r="12" spans="1:19" s="2" customFormat="1" ht="24.75" customHeight="1">
      <c r="A12" s="16"/>
      <c r="B12" s="17" t="s">
        <v>14</v>
      </c>
      <c r="C12" s="17"/>
      <c r="D12" s="17"/>
      <c r="E12" s="188"/>
      <c r="F12" s="189"/>
      <c r="G12" s="189"/>
      <c r="H12" s="189"/>
      <c r="I12" s="189"/>
      <c r="J12" s="189"/>
      <c r="K12" s="189"/>
      <c r="L12" s="190"/>
      <c r="M12" s="17"/>
      <c r="N12" s="17"/>
      <c r="O12" s="184"/>
      <c r="P12" s="185"/>
      <c r="Q12" s="184"/>
      <c r="R12" s="185"/>
      <c r="S12" s="20"/>
    </row>
    <row r="13" spans="1:19" s="2" customFormat="1" ht="12.75" customHeight="1">
      <c r="A13" s="27"/>
      <c r="B13" s="28"/>
      <c r="C13" s="28"/>
      <c r="D13" s="28"/>
      <c r="E13" s="29"/>
      <c r="F13" s="28"/>
      <c r="G13" s="28"/>
      <c r="H13" s="28"/>
      <c r="I13" s="28"/>
      <c r="J13" s="28"/>
      <c r="K13" s="28"/>
      <c r="L13" s="28"/>
      <c r="M13" s="28"/>
      <c r="N13" s="28"/>
      <c r="O13" s="29"/>
      <c r="P13" s="29"/>
      <c r="Q13" s="29"/>
      <c r="R13" s="28"/>
      <c r="S13" s="30"/>
    </row>
    <row r="14" spans="1:19" s="2" customFormat="1" ht="18.75" customHeight="1">
      <c r="A14" s="16"/>
      <c r="B14" s="17"/>
      <c r="C14" s="17"/>
      <c r="D14" s="17"/>
      <c r="E14" s="31" t="s">
        <v>15</v>
      </c>
      <c r="F14" s="17"/>
      <c r="G14" s="17"/>
      <c r="H14" s="17"/>
      <c r="I14" s="31" t="s">
        <v>16</v>
      </c>
      <c r="J14" s="17"/>
      <c r="K14" s="17"/>
      <c r="L14" s="17"/>
      <c r="M14" s="17"/>
      <c r="N14" s="17"/>
      <c r="O14" s="191" t="s">
        <v>17</v>
      </c>
      <c r="P14" s="191"/>
      <c r="Q14" s="18"/>
      <c r="R14" s="32"/>
      <c r="S14" s="20"/>
    </row>
    <row r="15" spans="1:19" s="2" customFormat="1" ht="18.75" customHeight="1">
      <c r="A15" s="16"/>
      <c r="B15" s="17"/>
      <c r="C15" s="17"/>
      <c r="D15" s="17"/>
      <c r="E15" s="33"/>
      <c r="F15" s="17"/>
      <c r="G15" s="31"/>
      <c r="H15" s="17"/>
      <c r="I15" s="26"/>
      <c r="J15" s="17"/>
      <c r="K15" s="17"/>
      <c r="L15" s="17"/>
      <c r="M15" s="17"/>
      <c r="N15" s="17"/>
      <c r="O15" s="191" t="s">
        <v>18</v>
      </c>
      <c r="P15" s="191"/>
      <c r="Q15" s="22"/>
      <c r="R15" s="34"/>
      <c r="S15" s="20"/>
    </row>
    <row r="16" spans="1:19" s="2" customFormat="1" ht="9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17"/>
      <c r="P16" s="36"/>
      <c r="Q16" s="36"/>
      <c r="R16" s="36"/>
      <c r="S16" s="37"/>
    </row>
    <row r="17" spans="1:19" s="2" customFormat="1" ht="20.25" customHeight="1">
      <c r="A17" s="38"/>
      <c r="B17" s="39"/>
      <c r="C17" s="39"/>
      <c r="D17" s="39"/>
      <c r="E17" s="40" t="s">
        <v>19</v>
      </c>
      <c r="F17" s="39"/>
      <c r="G17" s="39"/>
      <c r="H17" s="39"/>
      <c r="I17" s="39"/>
      <c r="J17" s="39"/>
      <c r="K17" s="39"/>
      <c r="L17" s="39"/>
      <c r="M17" s="39"/>
      <c r="N17" s="39"/>
      <c r="O17" s="14"/>
      <c r="P17" s="39"/>
      <c r="Q17" s="39"/>
      <c r="R17" s="39"/>
      <c r="S17" s="41"/>
    </row>
    <row r="18" spans="1:19" s="2" customFormat="1" ht="21.75" customHeight="1">
      <c r="A18" s="42" t="s">
        <v>20</v>
      </c>
      <c r="B18" s="43"/>
      <c r="C18" s="43"/>
      <c r="D18" s="44"/>
      <c r="E18" s="45" t="s">
        <v>21</v>
      </c>
      <c r="F18" s="44"/>
      <c r="G18" s="45" t="s">
        <v>22</v>
      </c>
      <c r="H18" s="43"/>
      <c r="I18" s="44"/>
      <c r="J18" s="45" t="s">
        <v>23</v>
      </c>
      <c r="K18" s="43"/>
      <c r="L18" s="45" t="s">
        <v>24</v>
      </c>
      <c r="M18" s="43"/>
      <c r="N18" s="43"/>
      <c r="O18" s="43"/>
      <c r="P18" s="44"/>
      <c r="Q18" s="45" t="s">
        <v>25</v>
      </c>
      <c r="R18" s="43"/>
      <c r="S18" s="46"/>
    </row>
    <row r="19" spans="1:19" s="2" customFormat="1" ht="19.5" customHeight="1">
      <c r="A19" s="47"/>
      <c r="B19" s="48"/>
      <c r="C19" s="48"/>
      <c r="D19" s="49">
        <v>0</v>
      </c>
      <c r="E19" s="50">
        <v>0</v>
      </c>
      <c r="F19" s="51"/>
      <c r="G19" s="52"/>
      <c r="H19" s="48"/>
      <c r="I19" s="49">
        <v>0</v>
      </c>
      <c r="J19" s="50">
        <v>0</v>
      </c>
      <c r="K19" s="53"/>
      <c r="L19" s="52"/>
      <c r="M19" s="48"/>
      <c r="N19" s="48"/>
      <c r="O19" s="54"/>
      <c r="P19" s="49">
        <v>0</v>
      </c>
      <c r="Q19" s="52"/>
      <c r="R19" s="55">
        <v>0</v>
      </c>
      <c r="S19" s="56"/>
    </row>
    <row r="20" spans="1:19" s="2" customFormat="1" ht="20.25" customHeight="1">
      <c r="A20" s="38"/>
      <c r="B20" s="39"/>
      <c r="C20" s="39"/>
      <c r="D20" s="39"/>
      <c r="E20" s="40" t="s">
        <v>26</v>
      </c>
      <c r="F20" s="39"/>
      <c r="G20" s="39"/>
      <c r="H20" s="39"/>
      <c r="I20" s="39"/>
      <c r="J20" s="57" t="s">
        <v>27</v>
      </c>
      <c r="K20" s="39"/>
      <c r="L20" s="39"/>
      <c r="M20" s="39"/>
      <c r="N20" s="39"/>
      <c r="O20" s="36"/>
      <c r="P20" s="39"/>
      <c r="Q20" s="39"/>
      <c r="R20" s="39"/>
      <c r="S20" s="41"/>
    </row>
    <row r="21" spans="1:19" s="2" customFormat="1" ht="19.5" customHeight="1">
      <c r="A21" s="58" t="s">
        <v>28</v>
      </c>
      <c r="B21" s="59"/>
      <c r="C21" s="60" t="s">
        <v>29</v>
      </c>
      <c r="D21" s="61"/>
      <c r="E21" s="61"/>
      <c r="F21" s="62"/>
      <c r="G21" s="58" t="s">
        <v>30</v>
      </c>
      <c r="H21" s="63"/>
      <c r="I21" s="60" t="s">
        <v>31</v>
      </c>
      <c r="J21" s="61"/>
      <c r="K21" s="61"/>
      <c r="L21" s="58" t="s">
        <v>32</v>
      </c>
      <c r="M21" s="63"/>
      <c r="N21" s="60" t="s">
        <v>33</v>
      </c>
      <c r="O21" s="64"/>
      <c r="P21" s="61"/>
      <c r="Q21" s="61"/>
      <c r="R21" s="61"/>
      <c r="S21" s="62"/>
    </row>
    <row r="22" spans="1:19" s="2" customFormat="1" ht="19.5" customHeight="1">
      <c r="A22" s="65" t="s">
        <v>34</v>
      </c>
      <c r="B22" s="66" t="s">
        <v>35</v>
      </c>
      <c r="C22" s="67"/>
      <c r="D22" s="68" t="s">
        <v>36</v>
      </c>
      <c r="E22" s="69">
        <v>0</v>
      </c>
      <c r="F22" s="70"/>
      <c r="G22" s="65" t="s">
        <v>37</v>
      </c>
      <c r="H22" s="71" t="s">
        <v>38</v>
      </c>
      <c r="I22" s="72"/>
      <c r="J22" s="73">
        <v>0</v>
      </c>
      <c r="K22" s="74"/>
      <c r="L22" s="65" t="s">
        <v>39</v>
      </c>
      <c r="M22" s="75" t="s">
        <v>40</v>
      </c>
      <c r="N22" s="76"/>
      <c r="O22" s="76"/>
      <c r="P22" s="76"/>
      <c r="Q22" s="77"/>
      <c r="R22" s="69">
        <v>0</v>
      </c>
      <c r="S22" s="70"/>
    </row>
    <row r="23" spans="1:19" s="2" customFormat="1" ht="19.5" customHeight="1">
      <c r="A23" s="65" t="s">
        <v>41</v>
      </c>
      <c r="B23" s="78"/>
      <c r="C23" s="79"/>
      <c r="D23" s="68" t="s">
        <v>42</v>
      </c>
      <c r="E23" s="69">
        <v>0</v>
      </c>
      <c r="F23" s="70"/>
      <c r="G23" s="65" t="s">
        <v>43</v>
      </c>
      <c r="H23" s="17" t="s">
        <v>44</v>
      </c>
      <c r="I23" s="72"/>
      <c r="J23" s="73">
        <v>0</v>
      </c>
      <c r="K23" s="74"/>
      <c r="L23" s="65" t="s">
        <v>45</v>
      </c>
      <c r="M23" s="75" t="s">
        <v>46</v>
      </c>
      <c r="N23" s="76"/>
      <c r="O23" s="17"/>
      <c r="P23" s="76"/>
      <c r="Q23" s="77"/>
      <c r="R23" s="69">
        <v>0</v>
      </c>
      <c r="S23" s="70"/>
    </row>
    <row r="24" spans="1:19" s="2" customFormat="1" ht="19.5" customHeight="1">
      <c r="A24" s="65" t="s">
        <v>47</v>
      </c>
      <c r="B24" s="66" t="s">
        <v>48</v>
      </c>
      <c r="C24" s="67"/>
      <c r="D24" s="68" t="s">
        <v>36</v>
      </c>
      <c r="E24" s="69">
        <v>0</v>
      </c>
      <c r="F24" s="70"/>
      <c r="G24" s="65" t="s">
        <v>49</v>
      </c>
      <c r="H24" s="71" t="s">
        <v>50</v>
      </c>
      <c r="I24" s="72"/>
      <c r="J24" s="73">
        <v>0</v>
      </c>
      <c r="K24" s="74"/>
      <c r="L24" s="65" t="s">
        <v>51</v>
      </c>
      <c r="M24" s="75" t="s">
        <v>52</v>
      </c>
      <c r="N24" s="76"/>
      <c r="O24" s="76"/>
      <c r="P24" s="76"/>
      <c r="Q24" s="77"/>
      <c r="R24" s="69">
        <v>0</v>
      </c>
      <c r="S24" s="70"/>
    </row>
    <row r="25" spans="1:19" s="2" customFormat="1" ht="19.5" customHeight="1">
      <c r="A25" s="65" t="s">
        <v>53</v>
      </c>
      <c r="B25" s="78"/>
      <c r="C25" s="79"/>
      <c r="D25" s="68" t="s">
        <v>42</v>
      </c>
      <c r="E25" s="69">
        <v>0</v>
      </c>
      <c r="F25" s="70"/>
      <c r="G25" s="65" t="s">
        <v>54</v>
      </c>
      <c r="H25" s="71"/>
      <c r="I25" s="72"/>
      <c r="J25" s="73">
        <v>0</v>
      </c>
      <c r="K25" s="74"/>
      <c r="L25" s="65" t="s">
        <v>55</v>
      </c>
      <c r="M25" s="75" t="s">
        <v>56</v>
      </c>
      <c r="N25" s="76"/>
      <c r="O25" s="17"/>
      <c r="P25" s="76"/>
      <c r="Q25" s="77"/>
      <c r="R25" s="69">
        <v>0</v>
      </c>
      <c r="S25" s="70"/>
    </row>
    <row r="26" spans="1:19" s="2" customFormat="1" ht="19.5" customHeight="1">
      <c r="A26" s="65" t="s">
        <v>57</v>
      </c>
      <c r="B26" s="66" t="s">
        <v>58</v>
      </c>
      <c r="C26" s="67"/>
      <c r="D26" s="68" t="s">
        <v>36</v>
      </c>
      <c r="E26" s="69">
        <v>0</v>
      </c>
      <c r="F26" s="70"/>
      <c r="G26" s="80"/>
      <c r="H26" s="76"/>
      <c r="I26" s="72"/>
      <c r="J26" s="81"/>
      <c r="K26" s="74"/>
      <c r="L26" s="65" t="s">
        <v>59</v>
      </c>
      <c r="M26" s="75" t="s">
        <v>60</v>
      </c>
      <c r="N26" s="76"/>
      <c r="O26" s="76"/>
      <c r="P26" s="76"/>
      <c r="Q26" s="77"/>
      <c r="R26" s="69">
        <v>0</v>
      </c>
      <c r="S26" s="70"/>
    </row>
    <row r="27" spans="1:19" s="2" customFormat="1" ht="19.5" customHeight="1">
      <c r="A27" s="65" t="s">
        <v>61</v>
      </c>
      <c r="B27" s="78"/>
      <c r="C27" s="79"/>
      <c r="D27" s="68" t="s">
        <v>42</v>
      </c>
      <c r="E27" s="69">
        <v>0</v>
      </c>
      <c r="F27" s="70"/>
      <c r="G27" s="80"/>
      <c r="H27" s="76"/>
      <c r="I27" s="72"/>
      <c r="J27" s="81"/>
      <c r="K27" s="74"/>
      <c r="L27" s="65" t="s">
        <v>62</v>
      </c>
      <c r="M27" s="71" t="s">
        <v>63</v>
      </c>
      <c r="N27" s="76"/>
      <c r="O27" s="17"/>
      <c r="P27" s="76"/>
      <c r="Q27" s="72"/>
      <c r="R27" s="69">
        <v>0</v>
      </c>
      <c r="S27" s="70"/>
    </row>
    <row r="28" spans="1:19" s="2" customFormat="1" ht="19.5" customHeight="1">
      <c r="A28" s="65" t="s">
        <v>64</v>
      </c>
      <c r="B28" s="82" t="s">
        <v>65</v>
      </c>
      <c r="C28" s="76"/>
      <c r="D28" s="72"/>
      <c r="E28" s="83">
        <v>0</v>
      </c>
      <c r="F28" s="41"/>
      <c r="G28" s="65" t="s">
        <v>66</v>
      </c>
      <c r="H28" s="82" t="s">
        <v>67</v>
      </c>
      <c r="I28" s="72"/>
      <c r="J28" s="84"/>
      <c r="K28" s="85"/>
      <c r="L28" s="65" t="s">
        <v>68</v>
      </c>
      <c r="M28" s="82" t="s">
        <v>69</v>
      </c>
      <c r="N28" s="76"/>
      <c r="O28" s="76"/>
      <c r="P28" s="76"/>
      <c r="Q28" s="72"/>
      <c r="R28" s="83">
        <v>0</v>
      </c>
      <c r="S28" s="41"/>
    </row>
    <row r="29" spans="1:19" s="2" customFormat="1" ht="19.5" customHeight="1">
      <c r="A29" s="86" t="s">
        <v>70</v>
      </c>
      <c r="B29" s="87" t="s">
        <v>71</v>
      </c>
      <c r="C29" s="88"/>
      <c r="D29" s="89"/>
      <c r="E29" s="90">
        <v>0</v>
      </c>
      <c r="F29" s="91"/>
      <c r="G29" s="86" t="s">
        <v>72</v>
      </c>
      <c r="H29" s="87" t="s">
        <v>73</v>
      </c>
      <c r="I29" s="89"/>
      <c r="J29" s="92">
        <v>0</v>
      </c>
      <c r="K29" s="93"/>
      <c r="L29" s="86" t="s">
        <v>74</v>
      </c>
      <c r="M29" s="87" t="s">
        <v>75</v>
      </c>
      <c r="N29" s="88"/>
      <c r="O29" s="36"/>
      <c r="P29" s="88"/>
      <c r="Q29" s="89"/>
      <c r="R29" s="90">
        <v>0</v>
      </c>
      <c r="S29" s="91"/>
    </row>
    <row r="30" spans="1:19" s="2" customFormat="1" ht="19.5" customHeight="1">
      <c r="A30" s="94"/>
      <c r="B30" s="95"/>
      <c r="C30" s="96" t="s">
        <v>76</v>
      </c>
      <c r="D30" s="97"/>
      <c r="E30" s="97"/>
      <c r="F30" s="97"/>
      <c r="G30" s="97"/>
      <c r="H30" s="97"/>
      <c r="I30" s="97"/>
      <c r="J30" s="97"/>
      <c r="K30" s="97"/>
      <c r="L30" s="58" t="s">
        <v>77</v>
      </c>
      <c r="M30" s="98"/>
      <c r="N30" s="61" t="s">
        <v>78</v>
      </c>
      <c r="O30" s="99"/>
      <c r="P30" s="99"/>
      <c r="Q30" s="99"/>
      <c r="R30" s="100">
        <v>0</v>
      </c>
      <c r="S30" s="101"/>
    </row>
    <row r="31" spans="1:19" s="2" customFormat="1" ht="14.25" customHeigh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2"/>
      <c r="M31" s="103" t="s">
        <v>79</v>
      </c>
      <c r="N31" s="104"/>
      <c r="O31" s="105" t="s">
        <v>80</v>
      </c>
      <c r="P31" s="104"/>
      <c r="Q31" s="105" t="s">
        <v>81</v>
      </c>
      <c r="R31" s="105" t="s">
        <v>82</v>
      </c>
      <c r="S31" s="106"/>
    </row>
    <row r="32" spans="1:19" s="2" customFormat="1" ht="12.75" customHeight="1">
      <c r="A32" s="107"/>
      <c r="B32" s="1"/>
      <c r="C32" s="1"/>
      <c r="D32" s="1"/>
      <c r="E32" s="1"/>
      <c r="F32" s="1"/>
      <c r="G32" s="1"/>
      <c r="H32" s="1"/>
      <c r="I32" s="1"/>
      <c r="J32" s="1"/>
      <c r="K32" s="1"/>
      <c r="L32" s="108"/>
      <c r="M32" s="109" t="s">
        <v>83</v>
      </c>
      <c r="N32" s="110"/>
      <c r="O32" s="111">
        <v>15</v>
      </c>
      <c r="P32" s="186">
        <v>0</v>
      </c>
      <c r="Q32" s="186"/>
      <c r="R32" s="112">
        <v>0</v>
      </c>
      <c r="S32" s="113"/>
    </row>
    <row r="33" spans="1:19" s="2" customFormat="1" ht="12.75" customHeight="1">
      <c r="A33" s="107"/>
      <c r="B33" s="1"/>
      <c r="C33" s="1"/>
      <c r="D33" s="1"/>
      <c r="E33" s="1"/>
      <c r="F33" s="1"/>
      <c r="G33" s="1"/>
      <c r="H33" s="1"/>
      <c r="I33" s="1"/>
      <c r="J33" s="1"/>
      <c r="K33" s="1"/>
      <c r="L33" s="108"/>
      <c r="M33" s="114" t="s">
        <v>84</v>
      </c>
      <c r="N33" s="115"/>
      <c r="O33" s="116">
        <v>21</v>
      </c>
      <c r="P33" s="187">
        <v>0</v>
      </c>
      <c r="Q33" s="187"/>
      <c r="R33" s="117">
        <v>0</v>
      </c>
      <c r="S33" s="118"/>
    </row>
    <row r="34" spans="1:19" s="2" customFormat="1" ht="19.5" customHeight="1">
      <c r="A34" s="107"/>
      <c r="B34" s="1"/>
      <c r="C34" s="1"/>
      <c r="D34" s="1"/>
      <c r="E34" s="1"/>
      <c r="F34" s="1"/>
      <c r="G34" s="1"/>
      <c r="H34" s="1"/>
      <c r="I34" s="1"/>
      <c r="J34" s="1"/>
      <c r="K34" s="1"/>
      <c r="L34" s="119"/>
      <c r="M34" s="120" t="s">
        <v>85</v>
      </c>
      <c r="N34" s="121"/>
      <c r="O34" s="122"/>
      <c r="P34" s="121"/>
      <c r="Q34" s="123"/>
      <c r="R34" s="124">
        <v>0</v>
      </c>
      <c r="S34" s="125"/>
    </row>
    <row r="35" spans="1:19" s="2" customFormat="1" ht="19.5" customHeight="1">
      <c r="A35" s="107"/>
      <c r="B35" s="1"/>
      <c r="C35" s="1"/>
      <c r="D35" s="1"/>
      <c r="E35" s="1"/>
      <c r="F35" s="1"/>
      <c r="G35" s="1"/>
      <c r="H35" s="1"/>
      <c r="I35" s="1"/>
      <c r="J35" s="1"/>
      <c r="K35" s="1"/>
      <c r="L35" s="126" t="s">
        <v>86</v>
      </c>
      <c r="M35" s="127"/>
      <c r="N35" s="128" t="s">
        <v>87</v>
      </c>
      <c r="O35" s="129"/>
      <c r="P35" s="127"/>
      <c r="Q35" s="127"/>
      <c r="R35" s="127"/>
      <c r="S35" s="130"/>
    </row>
    <row r="36" spans="1:19" s="2" customFormat="1" ht="14.25" customHeight="1">
      <c r="A36" s="107"/>
      <c r="B36" s="1"/>
      <c r="C36" s="1"/>
      <c r="D36" s="1"/>
      <c r="E36" s="1"/>
      <c r="F36" s="1"/>
      <c r="G36" s="1"/>
      <c r="H36" s="1"/>
      <c r="I36" s="1"/>
      <c r="J36" s="1"/>
      <c r="K36" s="1"/>
      <c r="L36" s="131"/>
      <c r="M36" s="132" t="s">
        <v>88</v>
      </c>
      <c r="N36" s="133"/>
      <c r="O36" s="133"/>
      <c r="P36" s="133"/>
      <c r="Q36" s="133"/>
      <c r="R36" s="134">
        <v>0</v>
      </c>
      <c r="S36" s="135"/>
    </row>
    <row r="37" spans="1:19" s="2" customFormat="1" ht="14.25" customHeight="1">
      <c r="A37" s="107"/>
      <c r="B37" s="1"/>
      <c r="C37" s="1"/>
      <c r="D37" s="1"/>
      <c r="E37" s="1"/>
      <c r="F37" s="1"/>
      <c r="G37" s="1"/>
      <c r="H37" s="1"/>
      <c r="I37" s="1"/>
      <c r="J37" s="1"/>
      <c r="K37" s="1"/>
      <c r="L37" s="131"/>
      <c r="M37" s="132" t="s">
        <v>89</v>
      </c>
      <c r="N37" s="133"/>
      <c r="O37" s="133"/>
      <c r="P37" s="133"/>
      <c r="Q37" s="133"/>
      <c r="R37" s="134">
        <v>0</v>
      </c>
      <c r="S37" s="135"/>
    </row>
    <row r="38" spans="1:19" s="2" customFormat="1" ht="14.25" customHeight="1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8"/>
      <c r="M38" s="139" t="s">
        <v>90</v>
      </c>
      <c r="N38" s="140"/>
      <c r="O38" s="140"/>
      <c r="P38" s="140"/>
      <c r="Q38" s="140"/>
      <c r="R38" s="141">
        <v>0</v>
      </c>
      <c r="S38" s="142"/>
    </row>
  </sheetData>
  <sheetProtection/>
  <mergeCells count="20">
    <mergeCell ref="O11:P11"/>
    <mergeCell ref="O12:P12"/>
    <mergeCell ref="E5:L5"/>
    <mergeCell ref="E6:L6"/>
    <mergeCell ref="E7:L7"/>
    <mergeCell ref="E9:L9"/>
    <mergeCell ref="E10:L10"/>
    <mergeCell ref="E11:L11"/>
    <mergeCell ref="O5:P5"/>
    <mergeCell ref="O6:P6"/>
    <mergeCell ref="Q12:R12"/>
    <mergeCell ref="P32:Q32"/>
    <mergeCell ref="P33:Q33"/>
    <mergeCell ref="E12:L12"/>
    <mergeCell ref="O7:P7"/>
    <mergeCell ref="O8:P8"/>
    <mergeCell ref="O9:P9"/>
    <mergeCell ref="O10:P10"/>
    <mergeCell ref="O14:P14"/>
    <mergeCell ref="O15:P15"/>
  </mergeCells>
  <printOptions horizontalCentered="1"/>
  <pageMargins left="0.39370079040527345" right="0.39370079040527345" top="0.7874015808105469" bottom="0.7874015808105469" header="0" footer="0"/>
  <pageSetup blackAndWhite="1" fitToHeight="1" fitToWidth="1" horizontalDpi="600" verticalDpi="600" orientation="portrait" paperSize="9" scale="94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showGridLines="0" tabSelected="1" zoomScalePageLayoutView="0" workbookViewId="0" topLeftCell="A1">
      <selection activeCell="C29" sqref="C29"/>
    </sheetView>
  </sheetViews>
  <sheetFormatPr defaultColWidth="10.5" defaultRowHeight="12" customHeight="1"/>
  <cols>
    <col min="1" max="1" width="8.33203125" style="177" customWidth="1"/>
    <col min="2" max="2" width="15.5" style="178" customWidth="1"/>
    <col min="3" max="3" width="49.83203125" style="178" customWidth="1"/>
    <col min="4" max="4" width="5.5" style="178" customWidth="1"/>
    <col min="5" max="5" width="11.33203125" style="179" customWidth="1"/>
    <col min="6" max="6" width="13.33203125" style="180" customWidth="1"/>
    <col min="7" max="7" width="17.83203125" style="180" customWidth="1"/>
    <col min="8" max="8" width="13.33203125" style="179" customWidth="1"/>
    <col min="9" max="16384" width="10.5" style="2" customWidth="1"/>
  </cols>
  <sheetData>
    <row r="1" spans="1:8" ht="27.75" customHeight="1">
      <c r="A1" s="209" t="s">
        <v>91</v>
      </c>
      <c r="B1" s="209"/>
      <c r="C1" s="209"/>
      <c r="D1" s="209"/>
      <c r="E1" s="209"/>
      <c r="F1" s="209"/>
      <c r="G1" s="209"/>
      <c r="H1" s="209"/>
    </row>
    <row r="2" spans="1:8" ht="12.75" customHeight="1">
      <c r="A2" s="143" t="s">
        <v>92</v>
      </c>
      <c r="B2" s="143"/>
      <c r="C2" s="143"/>
      <c r="D2" s="143"/>
      <c r="E2" s="143"/>
      <c r="F2" s="143"/>
      <c r="G2" s="143"/>
      <c r="H2" s="143"/>
    </row>
    <row r="3" spans="1:8" ht="12.75" customHeight="1">
      <c r="A3" s="143" t="s">
        <v>93</v>
      </c>
      <c r="B3" s="143"/>
      <c r="C3" s="143"/>
      <c r="D3" s="143"/>
      <c r="E3" s="143"/>
      <c r="F3" s="143"/>
      <c r="G3" s="143"/>
      <c r="H3" s="143"/>
    </row>
    <row r="4" spans="1:8" ht="13.5" customHeight="1">
      <c r="A4" s="144"/>
      <c r="B4" s="143"/>
      <c r="C4" s="144"/>
      <c r="D4" s="143"/>
      <c r="E4" s="143"/>
      <c r="F4" s="143"/>
      <c r="G4" s="143"/>
      <c r="H4" s="143"/>
    </row>
    <row r="5" spans="1:8" ht="6.75" customHeight="1">
      <c r="A5" s="145"/>
      <c r="B5" s="146"/>
      <c r="C5" s="147"/>
      <c r="D5" s="146"/>
      <c r="E5" s="148"/>
      <c r="F5" s="149"/>
      <c r="G5" s="149"/>
      <c r="H5" s="150"/>
    </row>
    <row r="6" spans="1:8" ht="12.75" customHeight="1">
      <c r="A6" s="151" t="s">
        <v>94</v>
      </c>
      <c r="B6" s="151"/>
      <c r="C6" s="151"/>
      <c r="D6" s="151"/>
      <c r="E6" s="151"/>
      <c r="F6" s="151"/>
      <c r="G6" s="151"/>
      <c r="H6" s="151"/>
    </row>
    <row r="7" spans="1:8" ht="12.75" customHeight="1">
      <c r="A7" s="151" t="s">
        <v>95</v>
      </c>
      <c r="B7" s="151"/>
      <c r="C7" s="151"/>
      <c r="D7" s="151"/>
      <c r="E7" s="151"/>
      <c r="F7" s="151"/>
      <c r="G7" s="151" t="s">
        <v>96</v>
      </c>
      <c r="H7" s="151"/>
    </row>
    <row r="8" spans="1:8" ht="12.75" customHeight="1">
      <c r="A8" s="151" t="s">
        <v>97</v>
      </c>
      <c r="B8" s="152"/>
      <c r="C8" s="152"/>
      <c r="D8" s="152"/>
      <c r="E8" s="153"/>
      <c r="F8" s="154"/>
      <c r="G8" s="151"/>
      <c r="H8" s="153"/>
    </row>
    <row r="9" spans="1:8" ht="6.75" customHeight="1">
      <c r="A9" s="155"/>
      <c r="B9" s="155"/>
      <c r="C9" s="155"/>
      <c r="D9" s="155"/>
      <c r="E9" s="155"/>
      <c r="F9" s="155"/>
      <c r="G9" s="155"/>
      <c r="H9" s="155"/>
    </row>
    <row r="10" spans="1:8" ht="28.5" customHeight="1">
      <c r="A10" s="156" t="s">
        <v>98</v>
      </c>
      <c r="B10" s="156" t="s">
        <v>99</v>
      </c>
      <c r="C10" s="156" t="s">
        <v>100</v>
      </c>
      <c r="D10" s="156" t="s">
        <v>101</v>
      </c>
      <c r="E10" s="156" t="s">
        <v>102</v>
      </c>
      <c r="F10" s="156" t="s">
        <v>103</v>
      </c>
      <c r="G10" s="156" t="s">
        <v>104</v>
      </c>
      <c r="H10" s="156" t="s">
        <v>105</v>
      </c>
    </row>
    <row r="11" spans="1:8" ht="12.75" customHeight="1" hidden="1">
      <c r="A11" s="156" t="s">
        <v>34</v>
      </c>
      <c r="B11" s="156" t="s">
        <v>41</v>
      </c>
      <c r="C11" s="156" t="s">
        <v>47</v>
      </c>
      <c r="D11" s="156" t="s">
        <v>53</v>
      </c>
      <c r="E11" s="156" t="s">
        <v>57</v>
      </c>
      <c r="F11" s="156" t="s">
        <v>61</v>
      </c>
      <c r="G11" s="156" t="s">
        <v>64</v>
      </c>
      <c r="H11" s="156" t="s">
        <v>37</v>
      </c>
    </row>
    <row r="12" spans="1:8" ht="5.25" customHeight="1">
      <c r="A12" s="155"/>
      <c r="B12" s="155"/>
      <c r="C12" s="155"/>
      <c r="D12" s="155"/>
      <c r="E12" s="155"/>
      <c r="F12" s="155"/>
      <c r="G12" s="155"/>
      <c r="H12" s="155"/>
    </row>
    <row r="13" spans="1:8" ht="30.75" customHeight="1">
      <c r="A13" s="157"/>
      <c r="B13" s="158" t="s">
        <v>35</v>
      </c>
      <c r="C13" s="158" t="s">
        <v>106</v>
      </c>
      <c r="D13" s="158"/>
      <c r="E13" s="159"/>
      <c r="F13" s="160"/>
      <c r="G13" s="160">
        <f>SUM(G14+G25+G30+G45+G52+G58)</f>
        <v>0</v>
      </c>
      <c r="H13" s="159">
        <f>SUM(H14+H25+H30+H45+H52+H58)</f>
        <v>0</v>
      </c>
    </row>
    <row r="14" spans="1:8" ht="28.5" customHeight="1">
      <c r="A14" s="161"/>
      <c r="B14" s="162" t="s">
        <v>34</v>
      </c>
      <c r="C14" s="162" t="s">
        <v>107</v>
      </c>
      <c r="D14" s="162"/>
      <c r="E14" s="163"/>
      <c r="F14" s="164"/>
      <c r="G14" s="164">
        <f>SUM(G15:G24)</f>
        <v>0</v>
      </c>
      <c r="H14" s="163">
        <f>SUM(H15:H24)</f>
        <v>0</v>
      </c>
    </row>
    <row r="15" spans="1:8" ht="24" customHeight="1">
      <c r="A15" s="165">
        <v>1</v>
      </c>
      <c r="B15" s="166" t="s">
        <v>108</v>
      </c>
      <c r="C15" s="166" t="s">
        <v>109</v>
      </c>
      <c r="D15" s="166" t="s">
        <v>297</v>
      </c>
      <c r="E15" s="167">
        <v>33.6</v>
      </c>
      <c r="F15" s="168">
        <v>0</v>
      </c>
      <c r="G15" s="168">
        <f>SUM(E15*F15)</f>
        <v>0</v>
      </c>
      <c r="H15" s="167">
        <v>0</v>
      </c>
    </row>
    <row r="16" spans="1:8" ht="24" customHeight="1">
      <c r="A16" s="165">
        <v>2</v>
      </c>
      <c r="B16" s="166" t="s">
        <v>110</v>
      </c>
      <c r="C16" s="166" t="s">
        <v>111</v>
      </c>
      <c r="D16" s="166" t="s">
        <v>297</v>
      </c>
      <c r="E16" s="167">
        <v>33.6</v>
      </c>
      <c r="F16" s="168">
        <v>0</v>
      </c>
      <c r="G16" s="168">
        <f aca="true" t="shared" si="0" ref="G16:G24">SUM(E16*F16)</f>
        <v>0</v>
      </c>
      <c r="H16" s="167">
        <v>0</v>
      </c>
    </row>
    <row r="17" spans="1:8" ht="24" customHeight="1">
      <c r="A17" s="165">
        <v>3</v>
      </c>
      <c r="B17" s="166" t="s">
        <v>112</v>
      </c>
      <c r="C17" s="166" t="s">
        <v>113</v>
      </c>
      <c r="D17" s="166" t="s">
        <v>297</v>
      </c>
      <c r="E17" s="167">
        <v>3</v>
      </c>
      <c r="F17" s="168">
        <v>0</v>
      </c>
      <c r="G17" s="168">
        <f t="shared" si="0"/>
        <v>0</v>
      </c>
      <c r="H17" s="167">
        <v>0</v>
      </c>
    </row>
    <row r="18" spans="1:8" ht="13.5" customHeight="1">
      <c r="A18" s="165">
        <v>4</v>
      </c>
      <c r="B18" s="166" t="s">
        <v>114</v>
      </c>
      <c r="C18" s="166" t="s">
        <v>115</v>
      </c>
      <c r="D18" s="166" t="s">
        <v>297</v>
      </c>
      <c r="E18" s="167">
        <v>3</v>
      </c>
      <c r="F18" s="168">
        <v>0</v>
      </c>
      <c r="G18" s="168">
        <f t="shared" si="0"/>
        <v>0</v>
      </c>
      <c r="H18" s="167">
        <v>0</v>
      </c>
    </row>
    <row r="19" spans="1:8" ht="24" customHeight="1">
      <c r="A19" s="165">
        <v>5</v>
      </c>
      <c r="B19" s="166" t="s">
        <v>116</v>
      </c>
      <c r="C19" s="166" t="s">
        <v>117</v>
      </c>
      <c r="D19" s="166" t="s">
        <v>298</v>
      </c>
      <c r="E19" s="167">
        <v>21</v>
      </c>
      <c r="F19" s="168">
        <v>0</v>
      </c>
      <c r="G19" s="168">
        <f t="shared" si="0"/>
        <v>0</v>
      </c>
      <c r="H19" s="167">
        <v>0</v>
      </c>
    </row>
    <row r="20" spans="1:8" ht="24" customHeight="1">
      <c r="A20" s="165">
        <v>6</v>
      </c>
      <c r="B20" s="166" t="s">
        <v>118</v>
      </c>
      <c r="C20" s="166" t="s">
        <v>119</v>
      </c>
      <c r="D20" s="166" t="s">
        <v>298</v>
      </c>
      <c r="E20" s="167">
        <v>6.3</v>
      </c>
      <c r="F20" s="168">
        <v>0</v>
      </c>
      <c r="G20" s="168">
        <f t="shared" si="0"/>
        <v>0</v>
      </c>
      <c r="H20" s="167">
        <v>0</v>
      </c>
    </row>
    <row r="21" spans="1:8" ht="34.5" customHeight="1">
      <c r="A21" s="165">
        <v>7</v>
      </c>
      <c r="B21" s="166" t="s">
        <v>120</v>
      </c>
      <c r="C21" s="166" t="s">
        <v>121</v>
      </c>
      <c r="D21" s="166" t="s">
        <v>298</v>
      </c>
      <c r="E21" s="167">
        <v>6.3</v>
      </c>
      <c r="F21" s="168">
        <v>0</v>
      </c>
      <c r="G21" s="168">
        <f t="shared" si="0"/>
        <v>0</v>
      </c>
      <c r="H21" s="167">
        <v>0</v>
      </c>
    </row>
    <row r="22" spans="1:8" ht="24" customHeight="1">
      <c r="A22" s="165">
        <v>8</v>
      </c>
      <c r="B22" s="166" t="s">
        <v>122</v>
      </c>
      <c r="C22" s="166" t="s">
        <v>123</v>
      </c>
      <c r="D22" s="166" t="s">
        <v>298</v>
      </c>
      <c r="E22" s="167">
        <v>6.3</v>
      </c>
      <c r="F22" s="168">
        <v>0</v>
      </c>
      <c r="G22" s="168">
        <f t="shared" si="0"/>
        <v>0</v>
      </c>
      <c r="H22" s="167">
        <v>0</v>
      </c>
    </row>
    <row r="23" spans="1:8" ht="24" customHeight="1">
      <c r="A23" s="165">
        <v>9</v>
      </c>
      <c r="B23" s="166" t="s">
        <v>124</v>
      </c>
      <c r="C23" s="166" t="s">
        <v>125</v>
      </c>
      <c r="D23" s="166" t="s">
        <v>126</v>
      </c>
      <c r="E23" s="167">
        <v>11.34</v>
      </c>
      <c r="F23" s="168">
        <v>0</v>
      </c>
      <c r="G23" s="168">
        <f t="shared" si="0"/>
        <v>0</v>
      </c>
      <c r="H23" s="167">
        <v>0</v>
      </c>
    </row>
    <row r="24" spans="1:8" ht="24" customHeight="1">
      <c r="A24" s="165">
        <v>10</v>
      </c>
      <c r="B24" s="166" t="s">
        <v>127</v>
      </c>
      <c r="C24" s="166" t="s">
        <v>128</v>
      </c>
      <c r="D24" s="166" t="s">
        <v>298</v>
      </c>
      <c r="E24" s="167">
        <v>21</v>
      </c>
      <c r="F24" s="168">
        <v>0</v>
      </c>
      <c r="G24" s="168">
        <f t="shared" si="0"/>
        <v>0</v>
      </c>
      <c r="H24" s="167">
        <v>0</v>
      </c>
    </row>
    <row r="25" spans="1:8" ht="28.5" customHeight="1">
      <c r="A25" s="161"/>
      <c r="B25" s="162" t="s">
        <v>57</v>
      </c>
      <c r="C25" s="162" t="s">
        <v>129</v>
      </c>
      <c r="D25" s="162"/>
      <c r="E25" s="163"/>
      <c r="F25" s="164"/>
      <c r="G25" s="164">
        <f>SUM(G26:G29)</f>
        <v>0</v>
      </c>
      <c r="H25" s="163">
        <f>SUM(H26:H29)</f>
        <v>0</v>
      </c>
    </row>
    <row r="26" spans="1:8" ht="13.5" customHeight="1">
      <c r="A26" s="165">
        <v>11</v>
      </c>
      <c r="B26" s="166" t="s">
        <v>130</v>
      </c>
      <c r="C26" s="166" t="s">
        <v>131</v>
      </c>
      <c r="D26" s="166" t="s">
        <v>297</v>
      </c>
      <c r="E26" s="167">
        <v>3</v>
      </c>
      <c r="F26" s="168">
        <v>0</v>
      </c>
      <c r="G26" s="168">
        <f>SUM(E26*F26)</f>
        <v>0</v>
      </c>
      <c r="H26" s="167">
        <v>0</v>
      </c>
    </row>
    <row r="27" spans="1:8" ht="24" customHeight="1">
      <c r="A27" s="165">
        <v>12</v>
      </c>
      <c r="B27" s="166" t="s">
        <v>132</v>
      </c>
      <c r="C27" s="166" t="s">
        <v>133</v>
      </c>
      <c r="D27" s="166" t="s">
        <v>297</v>
      </c>
      <c r="E27" s="167">
        <v>3</v>
      </c>
      <c r="F27" s="168">
        <v>0</v>
      </c>
      <c r="G27" s="168">
        <f>SUM(E27*F27)</f>
        <v>0</v>
      </c>
      <c r="H27" s="167">
        <v>0</v>
      </c>
    </row>
    <row r="28" spans="1:8" ht="13.5" customHeight="1">
      <c r="A28" s="165">
        <v>13</v>
      </c>
      <c r="B28" s="166" t="s">
        <v>134</v>
      </c>
      <c r="C28" s="166" t="s">
        <v>135</v>
      </c>
      <c r="D28" s="166" t="s">
        <v>297</v>
      </c>
      <c r="E28" s="167">
        <v>1.8</v>
      </c>
      <c r="F28" s="168">
        <v>0</v>
      </c>
      <c r="G28" s="168">
        <f>SUM(E28*F28)</f>
        <v>0</v>
      </c>
      <c r="H28" s="167">
        <v>0</v>
      </c>
    </row>
    <row r="29" spans="1:8" ht="24" customHeight="1">
      <c r="A29" s="165">
        <v>14</v>
      </c>
      <c r="B29" s="166" t="s">
        <v>136</v>
      </c>
      <c r="C29" s="210" t="s">
        <v>302</v>
      </c>
      <c r="D29" s="166" t="s">
        <v>297</v>
      </c>
      <c r="E29" s="167">
        <v>1.8</v>
      </c>
      <c r="F29" s="168">
        <v>0</v>
      </c>
      <c r="G29" s="168">
        <f>SUM(E29*F29)</f>
        <v>0</v>
      </c>
      <c r="H29" s="167">
        <v>0</v>
      </c>
    </row>
    <row r="30" spans="1:8" ht="28.5" customHeight="1">
      <c r="A30" s="161"/>
      <c r="B30" s="162" t="s">
        <v>61</v>
      </c>
      <c r="C30" s="162" t="s">
        <v>137</v>
      </c>
      <c r="D30" s="162"/>
      <c r="E30" s="163"/>
      <c r="F30" s="164"/>
      <c r="G30" s="164">
        <f>SUM(G31:G44)</f>
        <v>0</v>
      </c>
      <c r="H30" s="163">
        <f>SUM(H31:H44)</f>
        <v>0</v>
      </c>
    </row>
    <row r="31" spans="1:8" ht="13.5" customHeight="1">
      <c r="A31" s="165">
        <v>15</v>
      </c>
      <c r="B31" s="166" t="s">
        <v>138</v>
      </c>
      <c r="C31" s="166" t="s">
        <v>139</v>
      </c>
      <c r="D31" s="166" t="s">
        <v>297</v>
      </c>
      <c r="E31" s="167">
        <v>115.35</v>
      </c>
      <c r="F31" s="168">
        <v>0</v>
      </c>
      <c r="G31" s="168">
        <f aca="true" t="shared" si="1" ref="G31:G44">SUM(E31*F31)</f>
        <v>0</v>
      </c>
      <c r="H31" s="168">
        <v>0</v>
      </c>
    </row>
    <row r="32" spans="1:8" ht="24" customHeight="1">
      <c r="A32" s="165">
        <v>16</v>
      </c>
      <c r="B32" s="166" t="s">
        <v>140</v>
      </c>
      <c r="C32" s="166" t="s">
        <v>141</v>
      </c>
      <c r="D32" s="166" t="s">
        <v>297</v>
      </c>
      <c r="E32" s="167">
        <v>115.35</v>
      </c>
      <c r="F32" s="168">
        <v>0</v>
      </c>
      <c r="G32" s="168">
        <f t="shared" si="1"/>
        <v>0</v>
      </c>
      <c r="H32" s="168">
        <v>0</v>
      </c>
    </row>
    <row r="33" spans="1:8" ht="24" customHeight="1">
      <c r="A33" s="165">
        <v>17</v>
      </c>
      <c r="B33" s="166" t="s">
        <v>142</v>
      </c>
      <c r="C33" s="166" t="s">
        <v>143</v>
      </c>
      <c r="D33" s="166" t="s">
        <v>144</v>
      </c>
      <c r="E33" s="167">
        <v>3</v>
      </c>
      <c r="F33" s="168">
        <v>0</v>
      </c>
      <c r="G33" s="168">
        <f t="shared" si="1"/>
        <v>0</v>
      </c>
      <c r="H33" s="168">
        <v>0</v>
      </c>
    </row>
    <row r="34" spans="1:8" ht="13.5" customHeight="1">
      <c r="A34" s="169">
        <v>18</v>
      </c>
      <c r="B34" s="170" t="s">
        <v>145</v>
      </c>
      <c r="C34" s="170" t="s">
        <v>146</v>
      </c>
      <c r="D34" s="170" t="s">
        <v>144</v>
      </c>
      <c r="E34" s="171">
        <v>3.308</v>
      </c>
      <c r="F34" s="168">
        <v>0</v>
      </c>
      <c r="G34" s="172">
        <f t="shared" si="1"/>
        <v>0</v>
      </c>
      <c r="H34" s="168">
        <v>0</v>
      </c>
    </row>
    <row r="35" spans="1:8" ht="24" customHeight="1">
      <c r="A35" s="165">
        <v>19</v>
      </c>
      <c r="B35" s="166" t="s">
        <v>147</v>
      </c>
      <c r="C35" s="166" t="s">
        <v>148</v>
      </c>
      <c r="D35" s="166" t="s">
        <v>297</v>
      </c>
      <c r="E35" s="167">
        <v>115.35</v>
      </c>
      <c r="F35" s="168">
        <v>0</v>
      </c>
      <c r="G35" s="168">
        <f t="shared" si="1"/>
        <v>0</v>
      </c>
      <c r="H35" s="168">
        <v>0</v>
      </c>
    </row>
    <row r="36" spans="1:8" ht="13.5" customHeight="1">
      <c r="A36" s="165">
        <v>20</v>
      </c>
      <c r="B36" s="166" t="s">
        <v>149</v>
      </c>
      <c r="C36" s="166" t="s">
        <v>150</v>
      </c>
      <c r="D36" s="166" t="s">
        <v>144</v>
      </c>
      <c r="E36" s="167">
        <v>4</v>
      </c>
      <c r="F36" s="168">
        <v>0</v>
      </c>
      <c r="G36" s="168">
        <f t="shared" si="1"/>
        <v>0</v>
      </c>
      <c r="H36" s="168">
        <v>0</v>
      </c>
    </row>
    <row r="37" spans="1:8" ht="24" customHeight="1">
      <c r="A37" s="169">
        <v>21</v>
      </c>
      <c r="B37" s="170" t="s">
        <v>151</v>
      </c>
      <c r="C37" s="170" t="s">
        <v>152</v>
      </c>
      <c r="D37" s="170" t="s">
        <v>144</v>
      </c>
      <c r="E37" s="171">
        <v>4.41</v>
      </c>
      <c r="F37" s="168">
        <v>0</v>
      </c>
      <c r="G37" s="172">
        <f t="shared" si="1"/>
        <v>0</v>
      </c>
      <c r="H37" s="168">
        <v>0</v>
      </c>
    </row>
    <row r="38" spans="1:8" ht="24" customHeight="1">
      <c r="A38" s="165">
        <v>22</v>
      </c>
      <c r="B38" s="166" t="s">
        <v>153</v>
      </c>
      <c r="C38" s="166" t="s">
        <v>154</v>
      </c>
      <c r="D38" s="166" t="s">
        <v>297</v>
      </c>
      <c r="E38" s="167">
        <v>115.35</v>
      </c>
      <c r="F38" s="168">
        <v>0</v>
      </c>
      <c r="G38" s="168">
        <f t="shared" si="1"/>
        <v>0</v>
      </c>
      <c r="H38" s="168">
        <v>0</v>
      </c>
    </row>
    <row r="39" spans="1:8" ht="24" customHeight="1">
      <c r="A39" s="165">
        <v>23</v>
      </c>
      <c r="B39" s="166" t="s">
        <v>155</v>
      </c>
      <c r="C39" s="166" t="s">
        <v>156</v>
      </c>
      <c r="D39" s="166" t="s">
        <v>297</v>
      </c>
      <c r="E39" s="167">
        <v>115.35</v>
      </c>
      <c r="F39" s="168">
        <v>0</v>
      </c>
      <c r="G39" s="168">
        <f t="shared" si="1"/>
        <v>0</v>
      </c>
      <c r="H39" s="168">
        <v>0</v>
      </c>
    </row>
    <row r="40" spans="1:8" ht="13.5" customHeight="1">
      <c r="A40" s="165">
        <v>24</v>
      </c>
      <c r="B40" s="166" t="s">
        <v>157</v>
      </c>
      <c r="C40" s="166" t="s">
        <v>158</v>
      </c>
      <c r="D40" s="166" t="s">
        <v>159</v>
      </c>
      <c r="E40" s="167">
        <v>1</v>
      </c>
      <c r="F40" s="168">
        <v>0</v>
      </c>
      <c r="G40" s="168">
        <f t="shared" si="1"/>
        <v>0</v>
      </c>
      <c r="H40" s="168">
        <v>0</v>
      </c>
    </row>
    <row r="41" spans="1:8" ht="13.5" customHeight="1">
      <c r="A41" s="165">
        <v>25</v>
      </c>
      <c r="B41" s="166" t="s">
        <v>160</v>
      </c>
      <c r="C41" s="166" t="s">
        <v>161</v>
      </c>
      <c r="D41" s="166" t="s">
        <v>297</v>
      </c>
      <c r="E41" s="167">
        <v>115.35</v>
      </c>
      <c r="F41" s="168">
        <v>0</v>
      </c>
      <c r="G41" s="168">
        <f t="shared" si="1"/>
        <v>0</v>
      </c>
      <c r="H41" s="168">
        <v>0</v>
      </c>
    </row>
    <row r="42" spans="1:8" ht="13.5" customHeight="1">
      <c r="A42" s="165">
        <v>26</v>
      </c>
      <c r="B42" s="166" t="s">
        <v>162</v>
      </c>
      <c r="C42" s="166" t="s">
        <v>163</v>
      </c>
      <c r="D42" s="166" t="s">
        <v>297</v>
      </c>
      <c r="E42" s="167">
        <v>33.6</v>
      </c>
      <c r="F42" s="168">
        <v>0</v>
      </c>
      <c r="G42" s="168">
        <f t="shared" si="1"/>
        <v>0</v>
      </c>
      <c r="H42" s="168">
        <v>0</v>
      </c>
    </row>
    <row r="43" spans="1:8" ht="24" customHeight="1">
      <c r="A43" s="165">
        <v>27</v>
      </c>
      <c r="B43" s="166" t="s">
        <v>164</v>
      </c>
      <c r="C43" s="210" t="s">
        <v>301</v>
      </c>
      <c r="D43" s="166" t="s">
        <v>144</v>
      </c>
      <c r="E43" s="167">
        <v>84</v>
      </c>
      <c r="F43" s="168">
        <v>0</v>
      </c>
      <c r="G43" s="168">
        <f t="shared" si="1"/>
        <v>0</v>
      </c>
      <c r="H43" s="168">
        <v>0</v>
      </c>
    </row>
    <row r="44" spans="1:8" ht="24" customHeight="1">
      <c r="A44" s="165">
        <v>28</v>
      </c>
      <c r="B44" s="166" t="s">
        <v>165</v>
      </c>
      <c r="C44" s="166" t="s">
        <v>166</v>
      </c>
      <c r="D44" s="166" t="s">
        <v>144</v>
      </c>
      <c r="E44" s="167">
        <v>84</v>
      </c>
      <c r="F44" s="168">
        <v>0</v>
      </c>
      <c r="G44" s="168">
        <f t="shared" si="1"/>
        <v>0</v>
      </c>
      <c r="H44" s="168">
        <v>0</v>
      </c>
    </row>
    <row r="45" spans="1:8" ht="28.5" customHeight="1">
      <c r="A45" s="161"/>
      <c r="B45" s="162" t="s">
        <v>43</v>
      </c>
      <c r="C45" s="162" t="s">
        <v>167</v>
      </c>
      <c r="D45" s="162"/>
      <c r="E45" s="163"/>
      <c r="F45" s="164"/>
      <c r="G45" s="164">
        <f>SUM(G46:G51)</f>
        <v>0</v>
      </c>
      <c r="H45" s="163">
        <f>SUM(H46:H51)</f>
        <v>0</v>
      </c>
    </row>
    <row r="46" spans="1:8" ht="24" customHeight="1">
      <c r="A46" s="165">
        <v>29</v>
      </c>
      <c r="B46" s="166" t="s">
        <v>168</v>
      </c>
      <c r="C46" s="166" t="s">
        <v>169</v>
      </c>
      <c r="D46" s="166" t="s">
        <v>144</v>
      </c>
      <c r="E46" s="167">
        <v>13</v>
      </c>
      <c r="F46" s="168">
        <v>0</v>
      </c>
      <c r="G46" s="168">
        <f aca="true" t="shared" si="2" ref="G46:G51">SUM(E46*F46)</f>
        <v>0</v>
      </c>
      <c r="H46" s="168">
        <v>0</v>
      </c>
    </row>
    <row r="47" spans="1:8" ht="24" customHeight="1">
      <c r="A47" s="165">
        <v>30</v>
      </c>
      <c r="B47" s="166" t="s">
        <v>170</v>
      </c>
      <c r="C47" s="166" t="s">
        <v>171</v>
      </c>
      <c r="D47" s="166" t="s">
        <v>144</v>
      </c>
      <c r="E47" s="167">
        <v>13</v>
      </c>
      <c r="F47" s="168">
        <v>0</v>
      </c>
      <c r="G47" s="168">
        <f t="shared" si="2"/>
        <v>0</v>
      </c>
      <c r="H47" s="168">
        <v>0</v>
      </c>
    </row>
    <row r="48" spans="1:8" ht="13.5" customHeight="1">
      <c r="A48" s="165">
        <v>31</v>
      </c>
      <c r="B48" s="166" t="s">
        <v>172</v>
      </c>
      <c r="C48" s="166" t="s">
        <v>173</v>
      </c>
      <c r="D48" s="166" t="s">
        <v>144</v>
      </c>
      <c r="E48" s="167">
        <v>7</v>
      </c>
      <c r="F48" s="168">
        <v>0</v>
      </c>
      <c r="G48" s="168">
        <f t="shared" si="2"/>
        <v>0</v>
      </c>
      <c r="H48" s="168">
        <v>0</v>
      </c>
    </row>
    <row r="49" spans="1:8" ht="24" customHeight="1">
      <c r="A49" s="165">
        <v>32</v>
      </c>
      <c r="B49" s="166" t="s">
        <v>174</v>
      </c>
      <c r="C49" s="166" t="s">
        <v>175</v>
      </c>
      <c r="D49" s="166" t="s">
        <v>144</v>
      </c>
      <c r="E49" s="167">
        <v>6</v>
      </c>
      <c r="F49" s="168">
        <v>0</v>
      </c>
      <c r="G49" s="168">
        <f t="shared" si="2"/>
        <v>0</v>
      </c>
      <c r="H49" s="168">
        <v>0</v>
      </c>
    </row>
    <row r="50" spans="1:8" ht="13.5" customHeight="1">
      <c r="A50" s="169">
        <v>33</v>
      </c>
      <c r="B50" s="170" t="s">
        <v>176</v>
      </c>
      <c r="C50" s="170" t="s">
        <v>177</v>
      </c>
      <c r="D50" s="170" t="s">
        <v>144</v>
      </c>
      <c r="E50" s="171">
        <v>6</v>
      </c>
      <c r="F50" s="168">
        <v>0</v>
      </c>
      <c r="G50" s="172">
        <f t="shared" si="2"/>
        <v>0</v>
      </c>
      <c r="H50" s="168">
        <v>0</v>
      </c>
    </row>
    <row r="51" spans="1:8" ht="24" customHeight="1">
      <c r="A51" s="165">
        <v>34</v>
      </c>
      <c r="B51" s="166" t="s">
        <v>178</v>
      </c>
      <c r="C51" s="166" t="s">
        <v>179</v>
      </c>
      <c r="D51" s="166" t="s">
        <v>297</v>
      </c>
      <c r="E51" s="167">
        <v>0.75</v>
      </c>
      <c r="F51" s="168">
        <v>0</v>
      </c>
      <c r="G51" s="168">
        <f t="shared" si="2"/>
        <v>0</v>
      </c>
      <c r="H51" s="168">
        <v>0</v>
      </c>
    </row>
    <row r="52" spans="1:8" ht="28.5" customHeight="1">
      <c r="A52" s="161"/>
      <c r="B52" s="162" t="s">
        <v>180</v>
      </c>
      <c r="C52" s="162" t="s">
        <v>181</v>
      </c>
      <c r="D52" s="162"/>
      <c r="E52" s="163"/>
      <c r="F52" s="164"/>
      <c r="G52" s="164">
        <f>SUM(G53:G57)</f>
        <v>0</v>
      </c>
      <c r="H52" s="163">
        <f>SUM(H53:H57)</f>
        <v>0</v>
      </c>
    </row>
    <row r="53" spans="1:8" ht="24" customHeight="1">
      <c r="A53" s="165">
        <v>35</v>
      </c>
      <c r="B53" s="166" t="s">
        <v>182</v>
      </c>
      <c r="C53" s="210" t="s">
        <v>183</v>
      </c>
      <c r="D53" s="166" t="s">
        <v>126</v>
      </c>
      <c r="E53" s="167">
        <v>16.146</v>
      </c>
      <c r="F53" s="168">
        <v>0</v>
      </c>
      <c r="G53" s="168">
        <f>SUM(E53*F53)</f>
        <v>0</v>
      </c>
      <c r="H53" s="168">
        <v>0</v>
      </c>
    </row>
    <row r="54" spans="1:8" ht="24" customHeight="1">
      <c r="A54" s="165">
        <v>36</v>
      </c>
      <c r="B54" s="166" t="s">
        <v>184</v>
      </c>
      <c r="C54" s="166" t="s">
        <v>185</v>
      </c>
      <c r="D54" s="166" t="s">
        <v>126</v>
      </c>
      <c r="E54" s="167">
        <v>48.438</v>
      </c>
      <c r="F54" s="168">
        <v>0</v>
      </c>
      <c r="G54" s="168">
        <f>SUM(E54*F54)</f>
        <v>0</v>
      </c>
      <c r="H54" s="168">
        <v>0</v>
      </c>
    </row>
    <row r="55" spans="1:8" ht="24" customHeight="1">
      <c r="A55" s="165">
        <v>37</v>
      </c>
      <c r="B55" s="166" t="s">
        <v>186</v>
      </c>
      <c r="C55" s="166" t="s">
        <v>187</v>
      </c>
      <c r="D55" s="166" t="s">
        <v>126</v>
      </c>
      <c r="E55" s="167">
        <v>16.146</v>
      </c>
      <c r="F55" s="168">
        <v>0</v>
      </c>
      <c r="G55" s="168">
        <f>SUM(E55*F55)</f>
        <v>0</v>
      </c>
      <c r="H55" s="168">
        <v>0</v>
      </c>
    </row>
    <row r="56" spans="1:8" ht="24" customHeight="1">
      <c r="A56" s="165">
        <v>38</v>
      </c>
      <c r="B56" s="166" t="s">
        <v>188</v>
      </c>
      <c r="C56" s="166" t="s">
        <v>189</v>
      </c>
      <c r="D56" s="166" t="s">
        <v>126</v>
      </c>
      <c r="E56" s="167">
        <v>226.044</v>
      </c>
      <c r="F56" s="168">
        <v>0</v>
      </c>
      <c r="G56" s="168">
        <f>SUM(E56*F56)</f>
        <v>0</v>
      </c>
      <c r="H56" s="168">
        <v>0</v>
      </c>
    </row>
    <row r="57" spans="1:8" ht="24" customHeight="1">
      <c r="A57" s="165">
        <v>39</v>
      </c>
      <c r="B57" s="166" t="s">
        <v>190</v>
      </c>
      <c r="C57" s="166" t="s">
        <v>191</v>
      </c>
      <c r="D57" s="166" t="s">
        <v>126</v>
      </c>
      <c r="E57" s="167">
        <v>16.146</v>
      </c>
      <c r="F57" s="168">
        <v>0</v>
      </c>
      <c r="G57" s="168">
        <f>SUM(E57*F57)</f>
        <v>0</v>
      </c>
      <c r="H57" s="168">
        <v>0</v>
      </c>
    </row>
    <row r="58" spans="1:8" ht="28.5" customHeight="1">
      <c r="A58" s="161"/>
      <c r="B58" s="162" t="s">
        <v>192</v>
      </c>
      <c r="C58" s="162" t="s">
        <v>193</v>
      </c>
      <c r="D58" s="162"/>
      <c r="E58" s="163"/>
      <c r="F58" s="164"/>
      <c r="G58" s="164">
        <f>SUM(G59)</f>
        <v>0</v>
      </c>
      <c r="H58" s="163">
        <f>SUM(H59)</f>
        <v>0</v>
      </c>
    </row>
    <row r="59" spans="1:8" ht="13.5" customHeight="1">
      <c r="A59" s="165">
        <v>40</v>
      </c>
      <c r="B59" s="166" t="s">
        <v>194</v>
      </c>
      <c r="C59" s="166" t="s">
        <v>195</v>
      </c>
      <c r="D59" s="166" t="s">
        <v>126</v>
      </c>
      <c r="E59" s="167">
        <v>25.313</v>
      </c>
      <c r="F59" s="168">
        <v>0</v>
      </c>
      <c r="G59" s="168">
        <f>SUM(E59*F59)</f>
        <v>0</v>
      </c>
      <c r="H59" s="168">
        <v>0</v>
      </c>
    </row>
    <row r="60" spans="1:8" ht="30.75" customHeight="1">
      <c r="A60" s="157"/>
      <c r="B60" s="158" t="s">
        <v>48</v>
      </c>
      <c r="C60" s="158" t="s">
        <v>196</v>
      </c>
      <c r="D60" s="158"/>
      <c r="E60" s="159"/>
      <c r="F60" s="160"/>
      <c r="G60" s="160">
        <f>SUM(G61+G68+G86+G92+G97+G109)</f>
        <v>0</v>
      </c>
      <c r="H60" s="159">
        <f>SUM(H61+H68+H86+H92+H97+H109)</f>
        <v>0</v>
      </c>
    </row>
    <row r="61" spans="1:8" ht="28.5" customHeight="1">
      <c r="A61" s="161"/>
      <c r="B61" s="162" t="s">
        <v>197</v>
      </c>
      <c r="C61" s="162" t="s">
        <v>198</v>
      </c>
      <c r="D61" s="162"/>
      <c r="E61" s="163"/>
      <c r="F61" s="164"/>
      <c r="G61" s="164">
        <f>SUM(G62:G67)</f>
        <v>0</v>
      </c>
      <c r="H61" s="163">
        <f>SUM(H62:H67)</f>
        <v>0</v>
      </c>
    </row>
    <row r="62" spans="1:8" ht="24" customHeight="1">
      <c r="A62" s="165">
        <v>41</v>
      </c>
      <c r="B62" s="166" t="s">
        <v>199</v>
      </c>
      <c r="C62" s="166" t="s">
        <v>200</v>
      </c>
      <c r="D62" s="166" t="s">
        <v>297</v>
      </c>
      <c r="E62" s="167">
        <v>42</v>
      </c>
      <c r="F62" s="168">
        <v>0</v>
      </c>
      <c r="G62" s="168">
        <f aca="true" t="shared" si="3" ref="G62:G67">SUM(E62*F62)</f>
        <v>0</v>
      </c>
      <c r="H62" s="168">
        <v>0</v>
      </c>
    </row>
    <row r="63" spans="1:8" ht="13.5" customHeight="1">
      <c r="A63" s="169">
        <v>42</v>
      </c>
      <c r="B63" s="170" t="s">
        <v>201</v>
      </c>
      <c r="C63" s="170" t="s">
        <v>202</v>
      </c>
      <c r="D63" s="170" t="s">
        <v>126</v>
      </c>
      <c r="E63" s="171">
        <v>0.014</v>
      </c>
      <c r="F63" s="168">
        <v>0</v>
      </c>
      <c r="G63" s="172">
        <f t="shared" si="3"/>
        <v>0</v>
      </c>
      <c r="H63" s="168">
        <v>0</v>
      </c>
    </row>
    <row r="64" spans="1:8" ht="34.5" customHeight="1">
      <c r="A64" s="169">
        <v>43</v>
      </c>
      <c r="B64" s="170" t="s">
        <v>203</v>
      </c>
      <c r="C64" s="170" t="s">
        <v>204</v>
      </c>
      <c r="D64" s="170" t="s">
        <v>297</v>
      </c>
      <c r="E64" s="171">
        <v>48.951</v>
      </c>
      <c r="F64" s="168">
        <v>0</v>
      </c>
      <c r="G64" s="172">
        <f t="shared" si="3"/>
        <v>0</v>
      </c>
      <c r="H64" s="168">
        <v>0</v>
      </c>
    </row>
    <row r="65" spans="1:8" ht="13.5" customHeight="1">
      <c r="A65" s="165">
        <v>44</v>
      </c>
      <c r="B65" s="166" t="s">
        <v>205</v>
      </c>
      <c r="C65" s="166" t="s">
        <v>206</v>
      </c>
      <c r="D65" s="166" t="s">
        <v>297</v>
      </c>
      <c r="E65" s="167">
        <v>42</v>
      </c>
      <c r="F65" s="168">
        <v>0</v>
      </c>
      <c r="G65" s="168">
        <f t="shared" si="3"/>
        <v>0</v>
      </c>
      <c r="H65" s="168">
        <v>0</v>
      </c>
    </row>
    <row r="66" spans="1:8" ht="24" customHeight="1">
      <c r="A66" s="169">
        <v>45</v>
      </c>
      <c r="B66" s="170">
        <v>28323005</v>
      </c>
      <c r="C66" s="183" t="s">
        <v>294</v>
      </c>
      <c r="D66" s="183" t="s">
        <v>297</v>
      </c>
      <c r="E66" s="182">
        <v>51.282</v>
      </c>
      <c r="F66" s="168">
        <v>0</v>
      </c>
      <c r="G66" s="172">
        <f t="shared" si="3"/>
        <v>0</v>
      </c>
      <c r="H66" s="168">
        <v>0</v>
      </c>
    </row>
    <row r="67" spans="1:8" ht="24" customHeight="1">
      <c r="A67" s="165">
        <v>46</v>
      </c>
      <c r="B67" s="166" t="s">
        <v>207</v>
      </c>
      <c r="C67" s="166" t="s">
        <v>208</v>
      </c>
      <c r="D67" s="166" t="s">
        <v>126</v>
      </c>
      <c r="E67" s="181">
        <v>0.306</v>
      </c>
      <c r="F67" s="168">
        <v>0</v>
      </c>
      <c r="G67" s="168">
        <f t="shared" si="3"/>
        <v>0</v>
      </c>
      <c r="H67" s="168">
        <v>0</v>
      </c>
    </row>
    <row r="68" spans="1:8" ht="28.5" customHeight="1">
      <c r="A68" s="161"/>
      <c r="B68" s="162" t="s">
        <v>209</v>
      </c>
      <c r="C68" s="162" t="s">
        <v>210</v>
      </c>
      <c r="D68" s="162"/>
      <c r="E68" s="163"/>
      <c r="F68" s="164"/>
      <c r="G68" s="164">
        <f>SUM(G69:G85)</f>
        <v>0</v>
      </c>
      <c r="H68" s="163">
        <f>SUM(H69:H85)</f>
        <v>0</v>
      </c>
    </row>
    <row r="69" spans="1:8" ht="24" customHeight="1">
      <c r="A69" s="165">
        <v>47</v>
      </c>
      <c r="B69" s="166" t="s">
        <v>211</v>
      </c>
      <c r="C69" s="166" t="s">
        <v>212</v>
      </c>
      <c r="D69" s="166" t="s">
        <v>297</v>
      </c>
      <c r="E69" s="167">
        <v>130.2</v>
      </c>
      <c r="F69" s="168">
        <v>0</v>
      </c>
      <c r="G69" s="168">
        <f aca="true" t="shared" si="4" ref="G69:G85">SUM(E69*F69)</f>
        <v>0</v>
      </c>
      <c r="H69" s="168">
        <v>0</v>
      </c>
    </row>
    <row r="70" spans="1:8" ht="24" customHeight="1">
      <c r="A70" s="165">
        <v>48</v>
      </c>
      <c r="B70" s="166" t="s">
        <v>213</v>
      </c>
      <c r="C70" s="166" t="s">
        <v>214</v>
      </c>
      <c r="D70" s="166" t="s">
        <v>297</v>
      </c>
      <c r="E70" s="167">
        <v>130.2</v>
      </c>
      <c r="F70" s="168">
        <v>0</v>
      </c>
      <c r="G70" s="168">
        <f t="shared" si="4"/>
        <v>0</v>
      </c>
      <c r="H70" s="168">
        <v>0</v>
      </c>
    </row>
    <row r="71" spans="1:8" ht="13.5" customHeight="1">
      <c r="A71" s="169">
        <v>49</v>
      </c>
      <c r="B71" s="170">
        <v>11163150</v>
      </c>
      <c r="C71" s="183" t="s">
        <v>202</v>
      </c>
      <c r="D71" s="170" t="s">
        <v>126</v>
      </c>
      <c r="E71" s="171">
        <v>0.043</v>
      </c>
      <c r="F71" s="168">
        <v>0</v>
      </c>
      <c r="G71" s="172">
        <f t="shared" si="4"/>
        <v>0</v>
      </c>
      <c r="H71" s="168">
        <v>0</v>
      </c>
    </row>
    <row r="72" spans="1:8" ht="24" customHeight="1">
      <c r="A72" s="165">
        <v>50</v>
      </c>
      <c r="B72" s="166" t="s">
        <v>215</v>
      </c>
      <c r="C72" s="166" t="s">
        <v>216</v>
      </c>
      <c r="D72" s="166" t="s">
        <v>297</v>
      </c>
      <c r="E72" s="167">
        <v>130.2</v>
      </c>
      <c r="F72" s="168">
        <v>0</v>
      </c>
      <c r="G72" s="168">
        <f t="shared" si="4"/>
        <v>0</v>
      </c>
      <c r="H72" s="168">
        <v>0</v>
      </c>
    </row>
    <row r="73" spans="1:8" ht="33" customHeight="1">
      <c r="A73" s="169">
        <v>51</v>
      </c>
      <c r="B73" s="170">
        <v>62866281</v>
      </c>
      <c r="C73" s="183" t="s">
        <v>295</v>
      </c>
      <c r="D73" s="183" t="s">
        <v>297</v>
      </c>
      <c r="E73" s="171">
        <v>151.748</v>
      </c>
      <c r="F73" s="168">
        <v>0</v>
      </c>
      <c r="G73" s="172">
        <f t="shared" si="4"/>
        <v>0</v>
      </c>
      <c r="H73" s="168">
        <v>0</v>
      </c>
    </row>
    <row r="74" spans="1:8" ht="24" customHeight="1">
      <c r="A74" s="165">
        <v>52</v>
      </c>
      <c r="B74" s="166" t="s">
        <v>217</v>
      </c>
      <c r="C74" s="166" t="s">
        <v>218</v>
      </c>
      <c r="D74" s="166" t="s">
        <v>297</v>
      </c>
      <c r="E74" s="167">
        <v>130.2</v>
      </c>
      <c r="F74" s="168">
        <v>0</v>
      </c>
      <c r="G74" s="168">
        <f t="shared" si="4"/>
        <v>0</v>
      </c>
      <c r="H74" s="168">
        <v>0</v>
      </c>
    </row>
    <row r="75" spans="1:8" ht="45" customHeight="1">
      <c r="A75" s="169">
        <v>53</v>
      </c>
      <c r="B75" s="170">
        <v>62856011</v>
      </c>
      <c r="C75" s="183" t="s">
        <v>299</v>
      </c>
      <c r="D75" s="183" t="s">
        <v>297</v>
      </c>
      <c r="E75" s="171">
        <v>130.2</v>
      </c>
      <c r="F75" s="168">
        <v>0</v>
      </c>
      <c r="G75" s="172">
        <f t="shared" si="4"/>
        <v>0</v>
      </c>
      <c r="H75" s="168">
        <v>0</v>
      </c>
    </row>
    <row r="76" spans="1:8" ht="24" customHeight="1">
      <c r="A76" s="165">
        <v>54</v>
      </c>
      <c r="B76" s="166" t="s">
        <v>217</v>
      </c>
      <c r="C76" s="166" t="s">
        <v>218</v>
      </c>
      <c r="D76" s="166" t="s">
        <v>297</v>
      </c>
      <c r="E76" s="167">
        <v>130.2</v>
      </c>
      <c r="F76" s="168">
        <v>0</v>
      </c>
      <c r="G76" s="168">
        <f t="shared" si="4"/>
        <v>0</v>
      </c>
      <c r="H76" s="168">
        <v>0</v>
      </c>
    </row>
    <row r="77" spans="1:8" ht="33.75" customHeight="1">
      <c r="A77" s="169">
        <v>55</v>
      </c>
      <c r="B77" s="170">
        <v>62855007</v>
      </c>
      <c r="C77" s="183" t="s">
        <v>296</v>
      </c>
      <c r="D77" s="183" t="s">
        <v>297</v>
      </c>
      <c r="E77" s="171">
        <v>151.748</v>
      </c>
      <c r="F77" s="168">
        <v>0</v>
      </c>
      <c r="G77" s="172">
        <f t="shared" si="4"/>
        <v>0</v>
      </c>
      <c r="H77" s="168">
        <v>0</v>
      </c>
    </row>
    <row r="78" spans="1:8" ht="24" customHeight="1">
      <c r="A78" s="165">
        <v>56</v>
      </c>
      <c r="B78" s="166" t="s">
        <v>219</v>
      </c>
      <c r="C78" s="166" t="s">
        <v>220</v>
      </c>
      <c r="D78" s="166" t="s">
        <v>221</v>
      </c>
      <c r="E78" s="167">
        <v>222</v>
      </c>
      <c r="F78" s="168">
        <v>0</v>
      </c>
      <c r="G78" s="168">
        <f t="shared" si="4"/>
        <v>0</v>
      </c>
      <c r="H78" s="168">
        <v>0</v>
      </c>
    </row>
    <row r="79" spans="1:8" ht="24" customHeight="1">
      <c r="A79" s="165">
        <v>57</v>
      </c>
      <c r="B79" s="166" t="s">
        <v>222</v>
      </c>
      <c r="C79" s="166" t="s">
        <v>223</v>
      </c>
      <c r="D79" s="166" t="s">
        <v>297</v>
      </c>
      <c r="E79" s="167">
        <v>23</v>
      </c>
      <c r="F79" s="168">
        <v>0</v>
      </c>
      <c r="G79" s="168">
        <f t="shared" si="4"/>
        <v>0</v>
      </c>
      <c r="H79" s="168">
        <v>0</v>
      </c>
    </row>
    <row r="80" spans="1:8" ht="35.25" customHeight="1">
      <c r="A80" s="169">
        <v>58</v>
      </c>
      <c r="B80" s="170">
        <v>62853004</v>
      </c>
      <c r="C80" s="183" t="s">
        <v>204</v>
      </c>
      <c r="D80" s="183" t="s">
        <v>297</v>
      </c>
      <c r="E80" s="171">
        <v>13.8</v>
      </c>
      <c r="F80" s="168">
        <v>0</v>
      </c>
      <c r="G80" s="172">
        <f t="shared" si="4"/>
        <v>0</v>
      </c>
      <c r="H80" s="168">
        <v>0</v>
      </c>
    </row>
    <row r="81" spans="1:8" ht="35.25" customHeight="1">
      <c r="A81" s="169">
        <v>59</v>
      </c>
      <c r="B81" s="170">
        <v>62855007</v>
      </c>
      <c r="C81" s="183" t="s">
        <v>296</v>
      </c>
      <c r="D81" s="183" t="s">
        <v>297</v>
      </c>
      <c r="E81" s="171">
        <v>13.8</v>
      </c>
      <c r="F81" s="168">
        <v>0</v>
      </c>
      <c r="G81" s="172">
        <f t="shared" si="4"/>
        <v>0</v>
      </c>
      <c r="H81" s="168">
        <v>0</v>
      </c>
    </row>
    <row r="82" spans="1:8" ht="13.5" customHeight="1">
      <c r="A82" s="165">
        <v>60</v>
      </c>
      <c r="B82" s="166" t="s">
        <v>224</v>
      </c>
      <c r="C82" s="166" t="s">
        <v>225</v>
      </c>
      <c r="D82" s="166" t="s">
        <v>144</v>
      </c>
      <c r="E82" s="167">
        <v>6</v>
      </c>
      <c r="F82" s="168">
        <v>0</v>
      </c>
      <c r="G82" s="168">
        <f t="shared" si="4"/>
        <v>0</v>
      </c>
      <c r="H82" s="168">
        <v>0</v>
      </c>
    </row>
    <row r="83" spans="1:8" ht="24" customHeight="1">
      <c r="A83" s="165">
        <v>61</v>
      </c>
      <c r="B83" s="166" t="s">
        <v>226</v>
      </c>
      <c r="C83" s="210" t="s">
        <v>227</v>
      </c>
      <c r="D83" s="166" t="s">
        <v>126</v>
      </c>
      <c r="E83" s="167">
        <v>2.673</v>
      </c>
      <c r="F83" s="168">
        <v>0</v>
      </c>
      <c r="G83" s="168">
        <f t="shared" si="4"/>
        <v>0</v>
      </c>
      <c r="H83" s="168">
        <v>0</v>
      </c>
    </row>
    <row r="84" spans="1:8" ht="24" customHeight="1">
      <c r="A84" s="165">
        <v>62</v>
      </c>
      <c r="B84" s="166" t="s">
        <v>228</v>
      </c>
      <c r="C84" s="166" t="s">
        <v>229</v>
      </c>
      <c r="D84" s="166" t="s">
        <v>126</v>
      </c>
      <c r="E84" s="167">
        <v>2.673</v>
      </c>
      <c r="F84" s="168">
        <v>0</v>
      </c>
      <c r="G84" s="168">
        <f t="shared" si="4"/>
        <v>0</v>
      </c>
      <c r="H84" s="168">
        <v>0</v>
      </c>
    </row>
    <row r="85" spans="1:8" ht="24" customHeight="1">
      <c r="A85" s="165">
        <v>63</v>
      </c>
      <c r="B85" s="166" t="s">
        <v>230</v>
      </c>
      <c r="C85" s="166" t="s">
        <v>231</v>
      </c>
      <c r="D85" s="166" t="s">
        <v>126</v>
      </c>
      <c r="E85" s="167">
        <v>2.673</v>
      </c>
      <c r="F85" s="168">
        <v>0</v>
      </c>
      <c r="G85" s="168">
        <f t="shared" si="4"/>
        <v>0</v>
      </c>
      <c r="H85" s="168">
        <v>0</v>
      </c>
    </row>
    <row r="86" spans="1:8" ht="28.5" customHeight="1">
      <c r="A86" s="161"/>
      <c r="B86" s="162" t="s">
        <v>232</v>
      </c>
      <c r="C86" s="162" t="s">
        <v>233</v>
      </c>
      <c r="D86" s="162"/>
      <c r="E86" s="163"/>
      <c r="F86" s="164"/>
      <c r="G86" s="164">
        <f>SUM(G87:G91)</f>
        <v>0</v>
      </c>
      <c r="H86" s="163">
        <f>SUM(H87:H91)</f>
        <v>0</v>
      </c>
    </row>
    <row r="87" spans="1:8" ht="24" customHeight="1">
      <c r="A87" s="165">
        <v>64</v>
      </c>
      <c r="B87" s="166" t="s">
        <v>234</v>
      </c>
      <c r="C87" s="166" t="s">
        <v>235</v>
      </c>
      <c r="D87" s="166" t="s">
        <v>297</v>
      </c>
      <c r="E87" s="167">
        <v>130.2</v>
      </c>
      <c r="F87" s="168">
        <v>0</v>
      </c>
      <c r="G87" s="168">
        <f>SUM(E87*F87)</f>
        <v>0</v>
      </c>
      <c r="H87" s="168">
        <v>0</v>
      </c>
    </row>
    <row r="88" spans="1:8" ht="24" customHeight="1">
      <c r="A88" s="169">
        <v>65</v>
      </c>
      <c r="B88" s="170" t="s">
        <v>236</v>
      </c>
      <c r="C88" s="170" t="s">
        <v>237</v>
      </c>
      <c r="D88" s="170" t="s">
        <v>297</v>
      </c>
      <c r="E88" s="171">
        <v>136.71</v>
      </c>
      <c r="F88" s="168">
        <v>0</v>
      </c>
      <c r="G88" s="172">
        <f>SUM(E88*F88)</f>
        <v>0</v>
      </c>
      <c r="H88" s="168">
        <v>0</v>
      </c>
    </row>
    <row r="89" spans="1:8" ht="24" customHeight="1">
      <c r="A89" s="165">
        <v>66</v>
      </c>
      <c r="B89" s="166" t="s">
        <v>238</v>
      </c>
      <c r="C89" s="166" t="s">
        <v>239</v>
      </c>
      <c r="D89" s="166" t="s">
        <v>126</v>
      </c>
      <c r="E89" s="167">
        <v>0.826</v>
      </c>
      <c r="F89" s="168">
        <v>0</v>
      </c>
      <c r="G89" s="168">
        <f>SUM(E89*F89)</f>
        <v>0</v>
      </c>
      <c r="H89" s="168">
        <v>0</v>
      </c>
    </row>
    <row r="90" spans="1:8" ht="24" customHeight="1">
      <c r="A90" s="165">
        <v>67</v>
      </c>
      <c r="B90" s="166" t="s">
        <v>240</v>
      </c>
      <c r="C90" s="166" t="s">
        <v>241</v>
      </c>
      <c r="D90" s="166" t="s">
        <v>126</v>
      </c>
      <c r="E90" s="167">
        <v>0.826</v>
      </c>
      <c r="F90" s="168">
        <v>0</v>
      </c>
      <c r="G90" s="168">
        <f>SUM(E90*F90)</f>
        <v>0</v>
      </c>
      <c r="H90" s="168">
        <v>0</v>
      </c>
    </row>
    <row r="91" spans="1:8" ht="24" customHeight="1">
      <c r="A91" s="165">
        <v>68</v>
      </c>
      <c r="B91" s="166" t="s">
        <v>242</v>
      </c>
      <c r="C91" s="166" t="s">
        <v>243</v>
      </c>
      <c r="D91" s="166" t="s">
        <v>126</v>
      </c>
      <c r="E91" s="167">
        <v>0.826</v>
      </c>
      <c r="F91" s="168">
        <v>0</v>
      </c>
      <c r="G91" s="168">
        <f>SUM(E91*F91)</f>
        <v>0</v>
      </c>
      <c r="H91" s="168">
        <v>0</v>
      </c>
    </row>
    <row r="92" spans="1:8" ht="28.5" customHeight="1">
      <c r="A92" s="161"/>
      <c r="B92" s="162" t="s">
        <v>244</v>
      </c>
      <c r="C92" s="162" t="s">
        <v>245</v>
      </c>
      <c r="D92" s="162"/>
      <c r="E92" s="163"/>
      <c r="F92" s="164"/>
      <c r="G92" s="164">
        <f>SUM(G93:G96)</f>
        <v>0</v>
      </c>
      <c r="H92" s="163">
        <f>SUM(H93:H96)</f>
        <v>0</v>
      </c>
    </row>
    <row r="93" spans="1:8" ht="24" customHeight="1">
      <c r="A93" s="165">
        <v>69</v>
      </c>
      <c r="B93" s="166" t="s">
        <v>246</v>
      </c>
      <c r="C93" s="166" t="s">
        <v>247</v>
      </c>
      <c r="D93" s="166" t="s">
        <v>297</v>
      </c>
      <c r="E93" s="167">
        <v>9.2</v>
      </c>
      <c r="F93" s="168">
        <v>0</v>
      </c>
      <c r="G93" s="168">
        <f>SUM(E93*F93)</f>
        <v>0</v>
      </c>
      <c r="H93" s="168">
        <v>0</v>
      </c>
    </row>
    <row r="94" spans="1:8" ht="24" customHeight="1">
      <c r="A94" s="165">
        <v>70</v>
      </c>
      <c r="B94" s="166" t="s">
        <v>248</v>
      </c>
      <c r="C94" s="166" t="s">
        <v>249</v>
      </c>
      <c r="D94" s="166" t="s">
        <v>297</v>
      </c>
      <c r="E94" s="167">
        <v>30.5</v>
      </c>
      <c r="F94" s="168">
        <v>0</v>
      </c>
      <c r="G94" s="168">
        <f>SUM(E94*F94)</f>
        <v>0</v>
      </c>
      <c r="H94" s="168">
        <v>0</v>
      </c>
    </row>
    <row r="95" spans="1:8" ht="13.5" customHeight="1">
      <c r="A95" s="165">
        <v>71</v>
      </c>
      <c r="B95" s="166" t="s">
        <v>250</v>
      </c>
      <c r="C95" s="210" t="s">
        <v>251</v>
      </c>
      <c r="D95" s="166" t="s">
        <v>126</v>
      </c>
      <c r="E95" s="167">
        <v>0.61</v>
      </c>
      <c r="F95" s="168">
        <v>0</v>
      </c>
      <c r="G95" s="168">
        <f>SUM(E95*F95)</f>
        <v>0</v>
      </c>
      <c r="H95" s="168">
        <v>0</v>
      </c>
    </row>
    <row r="96" spans="1:8" ht="24" customHeight="1">
      <c r="A96" s="165">
        <v>72</v>
      </c>
      <c r="B96" s="166" t="s">
        <v>252</v>
      </c>
      <c r="C96" s="166" t="s">
        <v>253</v>
      </c>
      <c r="D96" s="166" t="s">
        <v>126</v>
      </c>
      <c r="E96" s="167">
        <v>0.61</v>
      </c>
      <c r="F96" s="168">
        <v>0</v>
      </c>
      <c r="G96" s="168">
        <f>SUM(E96*F96)</f>
        <v>0</v>
      </c>
      <c r="H96" s="168">
        <v>0</v>
      </c>
    </row>
    <row r="97" spans="1:8" ht="28.5" customHeight="1">
      <c r="A97" s="161"/>
      <c r="B97" s="162" t="s">
        <v>254</v>
      </c>
      <c r="C97" s="162" t="s">
        <v>255</v>
      </c>
      <c r="D97" s="162"/>
      <c r="E97" s="163"/>
      <c r="F97" s="164"/>
      <c r="G97" s="164">
        <f>SUM(G98:G108)</f>
        <v>0</v>
      </c>
      <c r="H97" s="163">
        <f>SUM(H98:H108)</f>
        <v>0</v>
      </c>
    </row>
    <row r="98" spans="1:8" ht="13.5" customHeight="1">
      <c r="A98" s="165">
        <v>73</v>
      </c>
      <c r="B98" s="166" t="s">
        <v>256</v>
      </c>
      <c r="C98" s="166" t="s">
        <v>257</v>
      </c>
      <c r="D98" s="166" t="s">
        <v>144</v>
      </c>
      <c r="E98" s="167">
        <v>61</v>
      </c>
      <c r="F98" s="168">
        <v>0</v>
      </c>
      <c r="G98" s="168">
        <f aca="true" t="shared" si="5" ref="G98:G108">SUM(E98*F98)</f>
        <v>0</v>
      </c>
      <c r="H98" s="168">
        <v>0</v>
      </c>
    </row>
    <row r="99" spans="1:8" ht="13.5" customHeight="1">
      <c r="A99" s="165">
        <v>74</v>
      </c>
      <c r="B99" s="166" t="s">
        <v>258</v>
      </c>
      <c r="C99" s="166" t="s">
        <v>259</v>
      </c>
      <c r="D99" s="166" t="s">
        <v>144</v>
      </c>
      <c r="E99" s="167">
        <v>61</v>
      </c>
      <c r="F99" s="168">
        <v>0</v>
      </c>
      <c r="G99" s="168">
        <f t="shared" si="5"/>
        <v>0</v>
      </c>
      <c r="H99" s="168">
        <v>0</v>
      </c>
    </row>
    <row r="100" spans="1:8" ht="24" customHeight="1">
      <c r="A100" s="165">
        <v>75</v>
      </c>
      <c r="B100" s="166" t="s">
        <v>260</v>
      </c>
      <c r="C100" s="166" t="s">
        <v>261</v>
      </c>
      <c r="D100" s="166" t="s">
        <v>144</v>
      </c>
      <c r="E100" s="167">
        <v>23</v>
      </c>
      <c r="F100" s="168">
        <v>0</v>
      </c>
      <c r="G100" s="168">
        <f t="shared" si="5"/>
        <v>0</v>
      </c>
      <c r="H100" s="168">
        <v>0</v>
      </c>
    </row>
    <row r="101" spans="1:8" ht="13.5" customHeight="1">
      <c r="A101" s="165">
        <v>76</v>
      </c>
      <c r="B101" s="166" t="s">
        <v>262</v>
      </c>
      <c r="C101" s="166" t="s">
        <v>263</v>
      </c>
      <c r="D101" s="166" t="s">
        <v>144</v>
      </c>
      <c r="E101" s="167">
        <v>23</v>
      </c>
      <c r="F101" s="168">
        <v>0</v>
      </c>
      <c r="G101" s="168">
        <f t="shared" si="5"/>
        <v>0</v>
      </c>
      <c r="H101" s="168">
        <v>0</v>
      </c>
    </row>
    <row r="102" spans="1:8" ht="13.5" customHeight="1">
      <c r="A102" s="165">
        <v>77</v>
      </c>
      <c r="B102" s="166" t="s">
        <v>264</v>
      </c>
      <c r="C102" s="166" t="s">
        <v>265</v>
      </c>
      <c r="D102" s="166" t="s">
        <v>221</v>
      </c>
      <c r="E102" s="167">
        <v>6</v>
      </c>
      <c r="F102" s="168">
        <v>0</v>
      </c>
      <c r="G102" s="168">
        <f t="shared" si="5"/>
        <v>0</v>
      </c>
      <c r="H102" s="168">
        <v>0</v>
      </c>
    </row>
    <row r="103" spans="1:8" ht="24" customHeight="1">
      <c r="A103" s="165">
        <v>78</v>
      </c>
      <c r="B103" s="166" t="s">
        <v>266</v>
      </c>
      <c r="C103" s="166" t="s">
        <v>267</v>
      </c>
      <c r="D103" s="166" t="s">
        <v>144</v>
      </c>
      <c r="E103" s="167">
        <v>61</v>
      </c>
      <c r="F103" s="168">
        <v>0</v>
      </c>
      <c r="G103" s="168">
        <f t="shared" si="5"/>
        <v>0</v>
      </c>
      <c r="H103" s="168">
        <v>0</v>
      </c>
    </row>
    <row r="104" spans="1:8" ht="24" customHeight="1">
      <c r="A104" s="165">
        <v>79</v>
      </c>
      <c r="B104" s="166" t="s">
        <v>268</v>
      </c>
      <c r="C104" s="166" t="s">
        <v>269</v>
      </c>
      <c r="D104" s="166" t="s">
        <v>144</v>
      </c>
      <c r="E104" s="167">
        <v>23</v>
      </c>
      <c r="F104" s="168">
        <v>0</v>
      </c>
      <c r="G104" s="168">
        <f t="shared" si="5"/>
        <v>0</v>
      </c>
      <c r="H104" s="168">
        <v>0</v>
      </c>
    </row>
    <row r="105" spans="1:8" ht="24" customHeight="1">
      <c r="A105" s="165">
        <v>80</v>
      </c>
      <c r="B105" s="166" t="s">
        <v>270</v>
      </c>
      <c r="C105" s="166" t="s">
        <v>271</v>
      </c>
      <c r="D105" s="166" t="s">
        <v>144</v>
      </c>
      <c r="E105" s="167">
        <v>23</v>
      </c>
      <c r="F105" s="168">
        <v>0</v>
      </c>
      <c r="G105" s="168">
        <f t="shared" si="5"/>
        <v>0</v>
      </c>
      <c r="H105" s="168">
        <v>0</v>
      </c>
    </row>
    <row r="106" spans="1:8" ht="24" customHeight="1">
      <c r="A106" s="165">
        <v>81</v>
      </c>
      <c r="B106" s="166" t="s">
        <v>272</v>
      </c>
      <c r="C106" s="210" t="s">
        <v>273</v>
      </c>
      <c r="D106" s="166" t="s">
        <v>126</v>
      </c>
      <c r="E106" s="167">
        <v>0.236</v>
      </c>
      <c r="F106" s="168">
        <v>0</v>
      </c>
      <c r="G106" s="168">
        <f t="shared" si="5"/>
        <v>0</v>
      </c>
      <c r="H106" s="168">
        <v>0</v>
      </c>
    </row>
    <row r="107" spans="1:8" ht="24" customHeight="1">
      <c r="A107" s="165">
        <v>82</v>
      </c>
      <c r="B107" s="166" t="s">
        <v>274</v>
      </c>
      <c r="C107" s="166" t="s">
        <v>275</v>
      </c>
      <c r="D107" s="166" t="s">
        <v>126</v>
      </c>
      <c r="E107" s="167">
        <v>0.236</v>
      </c>
      <c r="F107" s="168">
        <v>0</v>
      </c>
      <c r="G107" s="168">
        <f t="shared" si="5"/>
        <v>0</v>
      </c>
      <c r="H107" s="168">
        <v>0</v>
      </c>
    </row>
    <row r="108" spans="1:8" ht="24" customHeight="1">
      <c r="A108" s="165">
        <v>83</v>
      </c>
      <c r="B108" s="166" t="s">
        <v>276</v>
      </c>
      <c r="C108" s="166" t="s">
        <v>277</v>
      </c>
      <c r="D108" s="166" t="s">
        <v>126</v>
      </c>
      <c r="E108" s="167">
        <v>0.236</v>
      </c>
      <c r="F108" s="168">
        <v>0</v>
      </c>
      <c r="G108" s="168">
        <f t="shared" si="5"/>
        <v>0</v>
      </c>
      <c r="H108" s="168">
        <v>0</v>
      </c>
    </row>
    <row r="109" spans="1:8" ht="28.5" customHeight="1">
      <c r="A109" s="161"/>
      <c r="B109" s="162" t="s">
        <v>278</v>
      </c>
      <c r="C109" s="162" t="s">
        <v>279</v>
      </c>
      <c r="D109" s="162"/>
      <c r="E109" s="163"/>
      <c r="F109" s="164"/>
      <c r="G109" s="164">
        <f>SUM(G110:G116)</f>
        <v>0</v>
      </c>
      <c r="H109" s="163">
        <f>SUM(H110:H116)</f>
        <v>0</v>
      </c>
    </row>
    <row r="110" spans="1:8" ht="13.5" customHeight="1">
      <c r="A110" s="165">
        <v>84</v>
      </c>
      <c r="B110" s="166" t="s">
        <v>280</v>
      </c>
      <c r="C110" s="166" t="s">
        <v>281</v>
      </c>
      <c r="D110" s="166" t="s">
        <v>297</v>
      </c>
      <c r="E110" s="167">
        <v>6</v>
      </c>
      <c r="F110" s="168">
        <v>0</v>
      </c>
      <c r="G110" s="168">
        <f aca="true" t="shared" si="6" ref="G110:G116">SUM(E110*F110)</f>
        <v>0</v>
      </c>
      <c r="H110" s="168">
        <v>0</v>
      </c>
    </row>
    <row r="111" spans="1:8" ht="13.5" customHeight="1">
      <c r="A111" s="165">
        <v>85</v>
      </c>
      <c r="B111" s="166" t="s">
        <v>282</v>
      </c>
      <c r="C111" s="166" t="s">
        <v>283</v>
      </c>
      <c r="D111" s="166" t="s">
        <v>221</v>
      </c>
      <c r="E111" s="167">
        <v>6</v>
      </c>
      <c r="F111" s="168">
        <v>0</v>
      </c>
      <c r="G111" s="168">
        <f t="shared" si="6"/>
        <v>0</v>
      </c>
      <c r="H111" s="168">
        <v>0</v>
      </c>
    </row>
    <row r="112" spans="1:8" ht="24" customHeight="1">
      <c r="A112" s="165">
        <v>86</v>
      </c>
      <c r="B112" s="166" t="s">
        <v>284</v>
      </c>
      <c r="C112" s="166" t="s">
        <v>300</v>
      </c>
      <c r="D112" s="166" t="s">
        <v>221</v>
      </c>
      <c r="E112" s="167">
        <v>6</v>
      </c>
      <c r="F112" s="168">
        <v>0</v>
      </c>
      <c r="G112" s="168">
        <f t="shared" si="6"/>
        <v>0</v>
      </c>
      <c r="H112" s="168">
        <v>0</v>
      </c>
    </row>
    <row r="113" spans="1:8" ht="13.5" customHeight="1">
      <c r="A113" s="169">
        <v>87</v>
      </c>
      <c r="B113" s="170" t="s">
        <v>285</v>
      </c>
      <c r="C113" s="170" t="s">
        <v>286</v>
      </c>
      <c r="D113" s="170" t="s">
        <v>221</v>
      </c>
      <c r="E113" s="171">
        <v>6</v>
      </c>
      <c r="F113" s="168">
        <v>0</v>
      </c>
      <c r="G113" s="172">
        <f t="shared" si="6"/>
        <v>0</v>
      </c>
      <c r="H113" s="168">
        <v>0</v>
      </c>
    </row>
    <row r="114" spans="1:8" ht="24" customHeight="1">
      <c r="A114" s="165">
        <v>88</v>
      </c>
      <c r="B114" s="166" t="s">
        <v>287</v>
      </c>
      <c r="C114" s="210" t="s">
        <v>288</v>
      </c>
      <c r="D114" s="166" t="s">
        <v>126</v>
      </c>
      <c r="E114" s="167">
        <v>0.041</v>
      </c>
      <c r="F114" s="168">
        <v>0</v>
      </c>
      <c r="G114" s="168">
        <f t="shared" si="6"/>
        <v>0</v>
      </c>
      <c r="H114" s="168">
        <v>0</v>
      </c>
    </row>
    <row r="115" spans="1:8" ht="24" customHeight="1">
      <c r="A115" s="165">
        <v>89</v>
      </c>
      <c r="B115" s="166" t="s">
        <v>289</v>
      </c>
      <c r="C115" s="166" t="s">
        <v>290</v>
      </c>
      <c r="D115" s="166" t="s">
        <v>126</v>
      </c>
      <c r="E115" s="167">
        <v>0.041</v>
      </c>
      <c r="F115" s="168">
        <v>0</v>
      </c>
      <c r="G115" s="168">
        <f t="shared" si="6"/>
        <v>0</v>
      </c>
      <c r="H115" s="168">
        <v>0</v>
      </c>
    </row>
    <row r="116" spans="1:8" ht="24" customHeight="1">
      <c r="A116" s="165">
        <v>90</v>
      </c>
      <c r="B116" s="166" t="s">
        <v>291</v>
      </c>
      <c r="C116" s="166" t="s">
        <v>292</v>
      </c>
      <c r="D116" s="166" t="s">
        <v>126</v>
      </c>
      <c r="E116" s="167">
        <v>0.041</v>
      </c>
      <c r="F116" s="168">
        <v>0</v>
      </c>
      <c r="G116" s="168">
        <f t="shared" si="6"/>
        <v>0</v>
      </c>
      <c r="H116" s="168">
        <v>0</v>
      </c>
    </row>
    <row r="117" spans="1:8" ht="30.75" customHeight="1">
      <c r="A117" s="173"/>
      <c r="B117" s="174"/>
      <c r="C117" s="174" t="s">
        <v>293</v>
      </c>
      <c r="D117" s="174"/>
      <c r="E117" s="175"/>
      <c r="F117" s="176"/>
      <c r="G117" s="176">
        <f>SUM(G13+G60)</f>
        <v>0</v>
      </c>
      <c r="H117" s="175">
        <f>SUM(H13+H60)</f>
        <v>0</v>
      </c>
    </row>
  </sheetData>
  <sheetProtection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Spravce</dc:creator>
  <cp:keywords/>
  <dc:description/>
  <cp:lastModifiedBy>Kratochvíl Petr</cp:lastModifiedBy>
  <cp:lastPrinted>2024-06-11T07:43:30Z</cp:lastPrinted>
  <dcterms:created xsi:type="dcterms:W3CDTF">2024-06-10T05:56:39Z</dcterms:created>
  <dcterms:modified xsi:type="dcterms:W3CDTF">2024-06-13T05:33:55Z</dcterms:modified>
  <cp:category/>
  <cp:version/>
  <cp:contentType/>
  <cp:contentStatus/>
</cp:coreProperties>
</file>