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na.doubravska\Desktop\17_Oprava a sanace podkrovních místností GYNPOR NEMTP, bud. F - sekce D, 4.NP\01_Poptávka\"/>
    </mc:Choice>
  </mc:AlternateContent>
  <bookViews>
    <workbookView xWindow="0" yWindow="0" windowWidth="11565" windowHeight="982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98" i="1" l="1"/>
  <c r="F497" i="1" s="1"/>
  <c r="F495" i="1"/>
  <c r="F494" i="1" s="1"/>
  <c r="F493" i="1"/>
  <c r="F492" i="1"/>
  <c r="F491" i="1" s="1"/>
  <c r="F490" i="1" s="1"/>
  <c r="F487" i="1"/>
  <c r="F486" i="1"/>
  <c r="F485" i="1"/>
  <c r="F483" i="1"/>
  <c r="F481" i="1"/>
  <c r="F480" i="1"/>
  <c r="F477" i="1"/>
  <c r="F475" i="1"/>
  <c r="F473" i="1"/>
  <c r="F471" i="1"/>
  <c r="F469" i="1"/>
  <c r="F467" i="1"/>
  <c r="F465" i="1"/>
  <c r="F464" i="1"/>
  <c r="F461" i="1"/>
  <c r="F459" i="1"/>
  <c r="F457" i="1"/>
  <c r="F455" i="1"/>
  <c r="F453" i="1"/>
  <c r="F450" i="1"/>
  <c r="F448" i="1"/>
  <c r="F443" i="1"/>
  <c r="F441" i="1"/>
  <c r="F435" i="1"/>
  <c r="F433" i="1"/>
  <c r="F431" i="1"/>
  <c r="F429" i="1"/>
  <c r="F427" i="1"/>
  <c r="F418" i="1"/>
  <c r="F416" i="1"/>
  <c r="F407" i="1"/>
  <c r="F406" i="1"/>
  <c r="F405" i="1"/>
  <c r="F403" i="1"/>
  <c r="F401" i="1"/>
  <c r="F400" i="1"/>
  <c r="F395" i="1"/>
  <c r="F394" i="1"/>
  <c r="F392" i="1"/>
  <c r="F387" i="1"/>
  <c r="F386" i="1"/>
  <c r="F385" i="1"/>
  <c r="F384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6" i="1"/>
  <c r="F354" i="1"/>
  <c r="F352" i="1"/>
  <c r="F350" i="1"/>
  <c r="F348" i="1"/>
  <c r="F347" i="1"/>
  <c r="F345" i="1"/>
  <c r="F343" i="1"/>
  <c r="F341" i="1"/>
  <c r="F339" i="1"/>
  <c r="F337" i="1"/>
  <c r="F336" i="1"/>
  <c r="F334" i="1"/>
  <c r="F332" i="1"/>
  <c r="F330" i="1"/>
  <c r="F328" i="1"/>
  <c r="F326" i="1"/>
  <c r="F324" i="1"/>
  <c r="F322" i="1"/>
  <c r="F321" i="1"/>
  <c r="F319" i="1"/>
  <c r="F317" i="1"/>
  <c r="F315" i="1"/>
  <c r="F314" i="1"/>
  <c r="F312" i="1"/>
  <c r="F310" i="1"/>
  <c r="F308" i="1"/>
  <c r="F306" i="1"/>
  <c r="F304" i="1"/>
  <c r="F303" i="1"/>
  <c r="F301" i="1"/>
  <c r="F299" i="1"/>
  <c r="F297" i="1"/>
  <c r="F296" i="1"/>
  <c r="F295" i="1"/>
  <c r="F294" i="1"/>
  <c r="F293" i="1"/>
  <c r="F292" i="1"/>
  <c r="F290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1" i="1"/>
  <c r="F270" i="1"/>
  <c r="F268" i="1"/>
  <c r="F266" i="1"/>
  <c r="F265" i="1"/>
  <c r="F263" i="1"/>
  <c r="F262" i="1"/>
  <c r="F261" i="1"/>
  <c r="F260" i="1"/>
  <c r="F259" i="1"/>
  <c r="F258" i="1"/>
  <c r="F257" i="1"/>
  <c r="F254" i="1"/>
  <c r="F253" i="1"/>
  <c r="F251" i="1"/>
  <c r="F249" i="1"/>
  <c r="F248" i="1"/>
  <c r="F247" i="1"/>
  <c r="F245" i="1"/>
  <c r="F244" i="1"/>
  <c r="F243" i="1"/>
  <c r="F241" i="1"/>
  <c r="F240" i="1"/>
  <c r="F239" i="1"/>
  <c r="F238" i="1"/>
  <c r="F237" i="1"/>
  <c r="F236" i="1"/>
  <c r="F234" i="1"/>
  <c r="F232" i="1"/>
  <c r="F230" i="1"/>
  <c r="F229" i="1"/>
  <c r="F228" i="1"/>
  <c r="F226" i="1"/>
  <c r="F224" i="1"/>
  <c r="F223" i="1"/>
  <c r="F221" i="1"/>
  <c r="F219" i="1"/>
  <c r="F218" i="1"/>
  <c r="F216" i="1"/>
  <c r="F213" i="1"/>
  <c r="F211" i="1"/>
  <c r="F209" i="1"/>
  <c r="F207" i="1"/>
  <c r="F205" i="1"/>
  <c r="F203" i="1"/>
  <c r="F201" i="1"/>
  <c r="F199" i="1"/>
  <c r="F197" i="1"/>
  <c r="F195" i="1"/>
  <c r="F193" i="1"/>
  <c r="F191" i="1"/>
  <c r="F189" i="1"/>
  <c r="F187" i="1"/>
  <c r="F185" i="1"/>
  <c r="F183" i="1"/>
  <c r="F181" i="1"/>
  <c r="F179" i="1"/>
  <c r="F178" i="1"/>
  <c r="F176" i="1"/>
  <c r="F174" i="1"/>
  <c r="F172" i="1"/>
  <c r="F170" i="1"/>
  <c r="F168" i="1"/>
  <c r="F167" i="1"/>
  <c r="F165" i="1"/>
  <c r="F163" i="1"/>
  <c r="F161" i="1"/>
  <c r="F159" i="1"/>
  <c r="F157" i="1"/>
  <c r="F155" i="1"/>
  <c r="F153" i="1"/>
  <c r="F151" i="1"/>
  <c r="F149" i="1"/>
  <c r="F147" i="1"/>
  <c r="F145" i="1"/>
  <c r="F143" i="1"/>
  <c r="F141" i="1"/>
  <c r="F139" i="1"/>
  <c r="F136" i="1"/>
  <c r="F135" i="1" s="1"/>
  <c r="F134" i="1"/>
  <c r="F133" i="1"/>
  <c r="F132" i="1"/>
  <c r="F131" i="1"/>
  <c r="F130" i="1"/>
  <c r="F129" i="1"/>
  <c r="F128" i="1"/>
  <c r="F126" i="1"/>
  <c r="F124" i="1"/>
  <c r="F122" i="1"/>
  <c r="F109" i="1"/>
  <c r="F98" i="1"/>
  <c r="F92" i="1"/>
  <c r="F90" i="1"/>
  <c r="F86" i="1"/>
  <c r="F83" i="1"/>
  <c r="F81" i="1"/>
  <c r="F78" i="1"/>
  <c r="F77" i="1" s="1"/>
  <c r="F71" i="1"/>
  <c r="F69" i="1"/>
  <c r="F56" i="1"/>
  <c r="F53" i="1"/>
  <c r="F42" i="1"/>
  <c r="F35" i="1"/>
  <c r="F33" i="1"/>
  <c r="F27" i="1"/>
  <c r="F21" i="1"/>
  <c r="F15" i="1"/>
  <c r="F13" i="1"/>
  <c r="F466" i="1" l="1"/>
  <c r="F430" i="1"/>
  <c r="F402" i="1"/>
  <c r="F41" i="1"/>
  <c r="F291" i="1"/>
  <c r="F309" i="1"/>
  <c r="F346" i="1"/>
  <c r="F479" i="1"/>
  <c r="F85" i="1"/>
  <c r="F127" i="1"/>
  <c r="F235" i="1"/>
  <c r="F302" i="1"/>
  <c r="F138" i="1"/>
  <c r="F252" i="1"/>
  <c r="F12" i="1"/>
  <c r="F80" i="1"/>
  <c r="F171" i="1"/>
  <c r="F194" i="1"/>
  <c r="F242" i="1"/>
  <c r="F146" i="1"/>
  <c r="F246" i="1"/>
  <c r="F227" i="1"/>
  <c r="F383" i="1"/>
  <c r="F137" i="1" l="1"/>
  <c r="F11" i="1"/>
  <c r="F10" i="1" l="1"/>
  <c r="F502" i="1" s="1"/>
  <c r="F504" i="1" s="1"/>
  <c r="F503" i="1" s="1"/>
</calcChain>
</file>

<file path=xl/sharedStrings.xml><?xml version="1.0" encoding="utf-8"?>
<sst xmlns="http://schemas.openxmlformats.org/spreadsheetml/2006/main" count="982" uniqueCount="737">
  <si>
    <t>Práce a dodávky HSV</t>
  </si>
  <si>
    <t>3</t>
  </si>
  <si>
    <t>Svislé a kompletní konstrukce</t>
  </si>
  <si>
    <t>1</t>
  </si>
  <si>
    <t>m2</t>
  </si>
  <si>
    <t>2</t>
  </si>
  <si>
    <t>m3</t>
  </si>
  <si>
    <t>t</t>
  </si>
  <si>
    <t>4</t>
  </si>
  <si>
    <t>5</t>
  </si>
  <si>
    <t>6</t>
  </si>
  <si>
    <t>Úpravy povrchů, podlahy a osazování výplní</t>
  </si>
  <si>
    <t>7</t>
  </si>
  <si>
    <t>8</t>
  </si>
  <si>
    <t>kus</t>
  </si>
  <si>
    <t>9</t>
  </si>
  <si>
    <t>10</t>
  </si>
  <si>
    <t>11</t>
  </si>
  <si>
    <t>Ostatní konstrukce a práce, bourání</t>
  </si>
  <si>
    <t>12</t>
  </si>
  <si>
    <t>94</t>
  </si>
  <si>
    <t>Lešení a stavební výtahy</t>
  </si>
  <si>
    <t>13</t>
  </si>
  <si>
    <t>Lešení pomocné pracovní pro objekty pozemních staveb pro zatížení do 150 kg/m2, o výšce lešeňové podlahy do 1,9 m</t>
  </si>
  <si>
    <t>14</t>
  </si>
  <si>
    <t>Lešení pomocné pracovní pro objekty pozemních staveb pro zatížení do 150 kg/m2, o výšce lešeňové podlahy přes 1,9 do 3,5 m</t>
  </si>
  <si>
    <t>96</t>
  </si>
  <si>
    <t>Bourání konstrukcí</t>
  </si>
  <si>
    <t>15</t>
  </si>
  <si>
    <t>16</t>
  </si>
  <si>
    <t>Vybourání dřevěných rámů oken s křídly, dveřních zárubní, vrat, stěn, ostění nebo obkladů dveřních zárubní, plochy do 2 m2</t>
  </si>
  <si>
    <t>17</t>
  </si>
  <si>
    <t>18</t>
  </si>
  <si>
    <t>19</t>
  </si>
  <si>
    <t>Otlučení vápenných nebo vápenocementových omítek vnitřních ploch stěn s vyškrabáním spar, s očištěním zdiva, v rozsahu přes 10 do 30 %</t>
  </si>
  <si>
    <t>"odstranění poškozených omítek stěn v m.č.F446" (3,45*2+3,15*2)*0,55</t>
  </si>
  <si>
    <t>"odstranění poškozených omítek stěn v m.č.F446a" (1,0*2+1,475*2)*0,55</t>
  </si>
  <si>
    <t>"odstranění poškozených omítek stěn v m.č.F446" (1,0*2+1,575*2)*0,55</t>
  </si>
  <si>
    <t>"odstranění poškozených omítek stěn v m.č.F447" (5,95*2+3,0*2)*2,65-(0,8*1,97+1,3*1,3)+(1,3*3)*0,175</t>
  </si>
  <si>
    <t>"odstranění poškozených omítek stěn v m.č.F448" (5,95*2+3,0*2)*2,65-(0,8*1,97+1,3*1,3)+(1,3*3)*0,175</t>
  </si>
  <si>
    <t>20</t>
  </si>
  <si>
    <t>Demontáž povlakových podlahovin lepených ručně bez podložky</t>
  </si>
  <si>
    <t>"odstranění původní podlahové krytiny" 143,53</t>
  </si>
  <si>
    <t>21</t>
  </si>
  <si>
    <t>Oškrabání malby v místnostech výšky do 3,80 m</t>
  </si>
  <si>
    <t>"odstranění původních maleb stropů a stěn - předpoklad 70% celkové plochy" (138,41+332,686)*0,7</t>
  </si>
  <si>
    <t>22</t>
  </si>
  <si>
    <t>Vysklívání oken a dveří skla plochého, plochy přes 1 do 3 m2</t>
  </si>
  <si>
    <t>Přesun sutě</t>
  </si>
  <si>
    <t>23</t>
  </si>
  <si>
    <t>Úprava stavebního odpadu třídění ruční</t>
  </si>
  <si>
    <t>24</t>
  </si>
  <si>
    <t>Vnitrostaveništní doprava suti a vybouraných hmot vodorovně do 50 m s naložením ručně pro budovy a haly výšky přes 21 do 24 m</t>
  </si>
  <si>
    <t>25</t>
  </si>
  <si>
    <t>poplatek za uložení stavebního odpadu dřevěného zatříděného kódem 17 02 01</t>
  </si>
  <si>
    <t>26</t>
  </si>
  <si>
    <t>poplatek za uložení stavebního odpadu ze skla zatříděného kódem 17 02 02</t>
  </si>
  <si>
    <t>27</t>
  </si>
  <si>
    <t>poplatek za uložení stavebního odpadu z plastických hmot zatříděného kódem 17 02 03</t>
  </si>
  <si>
    <t>28</t>
  </si>
  <si>
    <t>poplatek za uložení směsného stavebního a demoličního odpadu zatříděného kódem 17 09 04</t>
  </si>
  <si>
    <t>29</t>
  </si>
  <si>
    <t>poplatek za uložení stavebního odpadu cihelného zatříděného kódem 17 01 02 na recyklační skládku</t>
  </si>
  <si>
    <t>Přesun hmot</t>
  </si>
  <si>
    <t>30</t>
  </si>
  <si>
    <t>Přesun hmot pro budovy občanské výstavby, bydlení, výrobu a služby ruční (bez užití mechanizace) vodorovná dopravní vzdálenost do 100 m pro budovy s jakoukoliv nosnou konstrukcí výšky přes 12 do 24 m</t>
  </si>
  <si>
    <t>Práce a dodávky PSV</t>
  </si>
  <si>
    <t>Izolace tepelné</t>
  </si>
  <si>
    <t>31</t>
  </si>
  <si>
    <t>Montáž tepelné izolace stropů rohožemi, pásy, dílci, deskami, bloky (izolační materiál ve specifikaci) rovných spodem s uchycením (drátem, páskou apod.)</t>
  </si>
  <si>
    <t>"skladba R11 - tepelná izolace tl.160mm" 65,0</t>
  </si>
  <si>
    <t>32</t>
  </si>
  <si>
    <t>deska tepelně izolační minerální univerzální λ=0,035 tl 160mm</t>
  </si>
  <si>
    <t>65*1,05 'Přepočtené koeficientem množství</t>
  </si>
  <si>
    <t>33</t>
  </si>
  <si>
    <t>Montáž tepelné izolace stropů - příplatek za uchycení tepelné izolace stropu Pz pletivem</t>
  </si>
  <si>
    <t>"skladba R11 - uchycení tepelná izolace tl.160mm" 65,0</t>
  </si>
  <si>
    <t>34</t>
  </si>
  <si>
    <t>Přesun hmot pro izolace tepelné stanovený procentní sazbou (%) z ceny vodorovná dopravní vzdálenost do 50 m s užitím mechanizace v objektech výšky přes 12 do 24 m</t>
  </si>
  <si>
    <t>%</t>
  </si>
  <si>
    <t>Zdravotechnika - vnitřní kanalizace</t>
  </si>
  <si>
    <t>35</t>
  </si>
  <si>
    <t>Potrubí z trub polypropylenových svodné (ležaté) DN 110</t>
  </si>
  <si>
    <t>m</t>
  </si>
  <si>
    <t>"celková délka" 22,0</t>
  </si>
  <si>
    <t>36</t>
  </si>
  <si>
    <t>Potrubí z trub polypropylenových připojovací DN 40</t>
  </si>
  <si>
    <t>"celková délka" 26,0</t>
  </si>
  <si>
    <t>37</t>
  </si>
  <si>
    <t>Potrubí z trub polypropylenových připojovací DN 50</t>
  </si>
  <si>
    <t>"celková délka" 18,0</t>
  </si>
  <si>
    <t>38</t>
  </si>
  <si>
    <t>Potrubí z trub polypropylenových připojovací DN 75</t>
  </si>
  <si>
    <t>"celková délka" 12,0</t>
  </si>
  <si>
    <t>39</t>
  </si>
  <si>
    <t>Vyměření přípojek na potrubí vyvedení a upevnění odpadních výpustek DN 40</t>
  </si>
  <si>
    <t>"umyvadla" 3</t>
  </si>
  <si>
    <t>40</t>
  </si>
  <si>
    <t>Vyměření přípojek na potrubí vyvedení a upevnění odpadních výpustek DN 50</t>
  </si>
  <si>
    <t>"sprchové kouty" 2</t>
  </si>
  <si>
    <t>41</t>
  </si>
  <si>
    <t>Vyměření přípojek na potrubí vyvedení a upevnění odpadních výpustek DN 110</t>
  </si>
  <si>
    <t>"klozety" 3</t>
  </si>
  <si>
    <t>42</t>
  </si>
  <si>
    <t>Zápachové uzávěrky podomítkové (Pe) s krycí deskou pro pračku a myčku DN 40</t>
  </si>
  <si>
    <t>"příprava" 1</t>
  </si>
  <si>
    <t>43</t>
  </si>
  <si>
    <t>Ventily přivzdušňovací odpadních potrubí vnitřní od DN 32 do DN 50</t>
  </si>
  <si>
    <t>"celkový počet" 1</t>
  </si>
  <si>
    <t>44</t>
  </si>
  <si>
    <t>Ventily přivzdušňovací odpadních potrubí vnitřní DN 100</t>
  </si>
  <si>
    <t>45</t>
  </si>
  <si>
    <t>Zkouška těsnosti kanalizace v objektech vodou do DN 125</t>
  </si>
  <si>
    <t>46</t>
  </si>
  <si>
    <t>Stavební přípomoce pro vnitřní kanalizaci</t>
  </si>
  <si>
    <t>sbr</t>
  </si>
  <si>
    <t>Poznámka k položce:_x000D_
Položka obsahuje náklady na vybourání stávajících konstrukcí v rozsahu nezbytném pro řádné provedení rozvodu vnitřní kanalizace (prostupy, niky, drážky, rýhy apod.) včetně uvedení dotčených konstrukcí do původního stavu a likvidace vybouraných hmot.</t>
  </si>
  <si>
    <t>47</t>
  </si>
  <si>
    <t>Přesun hmot pro vnitřní kanalizaci stanovený procentní sazbou (%) z ceny vodorovná dopravní vzdálenost do 50 m základní v objektech výšky přes 12 do 24 m</t>
  </si>
  <si>
    <t>Zdravotechnika - vnitřní vodovod</t>
  </si>
  <si>
    <t>48</t>
  </si>
  <si>
    <t>Spoje rozvodů vody z plastů svary polyfuzí D přes 16 do 20 mm</t>
  </si>
  <si>
    <t>"napojení rozvodu SV,TUV a CTV" 3</t>
  </si>
  <si>
    <t>49</t>
  </si>
  <si>
    <t>Potrubí z plastových trubek z polypropylenu PPR svařovaných polyfúzně PN 16 (SDR 7,4) D 16 x 2,2</t>
  </si>
  <si>
    <t>"celkový rozvod SV, TUV a CTV" 120,0</t>
  </si>
  <si>
    <t>50</t>
  </si>
  <si>
    <t>Potrubí z plastových trubek z polypropylenu PPR svařovaných polyfúzně PN 16 (SDR 7,4) D 20 x 2,8</t>
  </si>
  <si>
    <t>"celkový rozvod SV, TUV a CTV" 95,0</t>
  </si>
  <si>
    <t>51</t>
  </si>
  <si>
    <t>Ochrana potrubí termoizolačními trubicemi z pěnového polyetylenu PE přilepenými v příčných a podélných spojích, tloušťky izolace přes 13 do 20 mm, vnitřního průměru izolace DN do 22 mm</t>
  </si>
  <si>
    <t>52</t>
  </si>
  <si>
    <t>Armatury s jedním závitem nástěnky pro výtokový ventil G 1/2"</t>
  </si>
  <si>
    <t>"celkový počet" 12</t>
  </si>
  <si>
    <t>53</t>
  </si>
  <si>
    <t>Armatury s jedním závitem nástěnky pro baterii G 1/2"</t>
  </si>
  <si>
    <t>pár</t>
  </si>
  <si>
    <t>"celkový počet" 2</t>
  </si>
  <si>
    <t>54</t>
  </si>
  <si>
    <t>Armatury s jedním závitem přechodové tvarovky PPR, PN 20 (SDR 6) s kovovým závitem vnitřním přechodky dGK D 20 x G 1/2"</t>
  </si>
  <si>
    <t>"celkový počet" 15</t>
  </si>
  <si>
    <t>55</t>
  </si>
  <si>
    <t>Armatury se dvěma závity kulové kohouty PN 42 do 185 °C přímé vnitřní závit G 3/4"</t>
  </si>
  <si>
    <t>"uzavírací trasové ventily" 6</t>
  </si>
  <si>
    <t>56</t>
  </si>
  <si>
    <t>Zkoušky, proplach a desinfekce vodovodního potrubí zkoušky těsnosti vodovodního potrubí do DN 50</t>
  </si>
  <si>
    <t>"celková délka potrubí" 215,0</t>
  </si>
  <si>
    <t>57</t>
  </si>
  <si>
    <t>Zkoušky, proplach a desinfekce vodovodního potrubí proplach a desinfekce vodovodního potrubí do DN 80</t>
  </si>
  <si>
    <t>58</t>
  </si>
  <si>
    <t>Stavební přípomoce pro vnitřní vodovod</t>
  </si>
  <si>
    <t>Poznámka k položce:_x000D_
Položka obsahuje náklady na vybourání stávajících konstrukcí v rozsahu nezbytném pro řádné provedení rozvodu vnitřního vodovodu (prostupy, niky, drážky, rýhy apod.) včetně uvedení dotčených konstrukcí do původního stavu a likvidace vybouraných hmot.</t>
  </si>
  <si>
    <t>59</t>
  </si>
  <si>
    <t>Přesun hmot pro vnitřní vodovod stanovený procentní sazbou (%) z ceny vodorovná dopravní vzdálenost do 50 m základní v objektech výšky přes 12 do 24 m</t>
  </si>
  <si>
    <t>Zdravotechnika - zařizovací předměty</t>
  </si>
  <si>
    <t>60</t>
  </si>
  <si>
    <t>Zařízení záchodů klozety keramické závěsné na nosné stěny s hlubokým splachováním odpad vodorovný</t>
  </si>
  <si>
    <t>"celkový počet" 3</t>
  </si>
  <si>
    <t>61</t>
  </si>
  <si>
    <t>Umyvadla keramická bílá bez výtokových armatur připevněná na stěnu šrouby s krytem na sifon (polosloupem), šířka umyvadla 550 mm</t>
  </si>
  <si>
    <t>62</t>
  </si>
  <si>
    <t>Umyvadla keramická bílá bez výtokových armatur nábytková včetně skříňky s jednou zásuvkou, šířka umyvadla 600 mm</t>
  </si>
  <si>
    <t>63</t>
  </si>
  <si>
    <t>Sprchové vaničky keramické čtvercové 900x900 mm</t>
  </si>
  <si>
    <t>"sprchový kout v m.č.F446" 1</t>
  </si>
  <si>
    <t>64</t>
  </si>
  <si>
    <t>Sprchové vaničky keramické čtvrtkruhové 900x900 mm</t>
  </si>
  <si>
    <t>"sprchový kout v m.č.F443" 1</t>
  </si>
  <si>
    <t>65</t>
  </si>
  <si>
    <t>Sprchové dveře a zástěny zástěny sprchové ke stěně bezdveřové, pevná stěna sklo tl. 8 mm, na vaničku šířky 1200 mm</t>
  </si>
  <si>
    <t>"pevná zástěna u klozetu v m.č.F443" 1</t>
  </si>
  <si>
    <t>66</t>
  </si>
  <si>
    <t>Sprchové dveře a zástěny zástěny sprchové rohové čtvercové/obdélníkové polorámové skleněné tl. 6 mm dveře otvíravé jednokřídlové, vstup z čela, na vaničku 900x900 mm</t>
  </si>
  <si>
    <t>67</t>
  </si>
  <si>
    <t>Sprchové dveře a zástěny zástěny sprchové rohové čtvrtkruhové rámové se skleněnou výplní tl. 4 a 5 mm dveře posuvné dvoudílné, vstup z oblouku, na vaničku 900x900 mm</t>
  </si>
  <si>
    <t>68</t>
  </si>
  <si>
    <t>Ventily nástěnné samouzavírací s omezenou dobou výtoku tlačné G 1/2" (6 l/min)</t>
  </si>
  <si>
    <t>69</t>
  </si>
  <si>
    <t>Ventily rohové bez připojovací trubičky nebo flexi hadičky G 1/2"</t>
  </si>
  <si>
    <t>"připojení klozetů" 3</t>
  </si>
  <si>
    <t>"připojení stojánkových baterií" 3*2</t>
  </si>
  <si>
    <t>70</t>
  </si>
  <si>
    <t>Ventily rohové bez připojovací trubičky nebo flexi hadičky pračkové G 3/4"</t>
  </si>
  <si>
    <t>71</t>
  </si>
  <si>
    <t>Baterie umyvadlové stojánkové pákové s výpustí</t>
  </si>
  <si>
    <t>72</t>
  </si>
  <si>
    <t>Baterie sprchové podomítkové (zápustné) s přepínačem a pohyblivým držákem</t>
  </si>
  <si>
    <t>73</t>
  </si>
  <si>
    <t>Zápachové uzávěrky zařizovacích předmětů pro umyvadla DN 40</t>
  </si>
  <si>
    <t>74</t>
  </si>
  <si>
    <t>Zápachové uzávěrky zařizovacích předmětů pro vany sprchových koutů s kulovým kloubem na odtoku DN 40/50</t>
  </si>
  <si>
    <t>75</t>
  </si>
  <si>
    <t>Dvířka 30/30</t>
  </si>
  <si>
    <t>"dvířka pro niku kulových ventilů SV,TUV a CTV" 1</t>
  </si>
  <si>
    <t>76</t>
  </si>
  <si>
    <t>Přesun hmot pro zařizovací předměty stanovený procentní sazbou (%) z ceny vodorovná dopravní vzdálenost do 50 m základní v objektech výšky přes 12 do 24 m</t>
  </si>
  <si>
    <t>Zdravotechnika - předstěnové instalace</t>
  </si>
  <si>
    <t>77</t>
  </si>
  <si>
    <t>Předstěnové instalační systémy do lehkých stěn s kovovou konstrukcí pro umyvadla stavební výšky do 1120 mm se stojánkovou baterií</t>
  </si>
  <si>
    <t>78</t>
  </si>
  <si>
    <t>Předstěnové instalační systémy do lehkých stěn s kovovou konstrukcí pro závěsné klozety ovládání zepředu, stavební výšky 1120 mm</t>
  </si>
  <si>
    <t>"závěsné klozety" 3</t>
  </si>
  <si>
    <t>79</t>
  </si>
  <si>
    <t>Ostatní příslušenství instalačních systémů zvukoizolační souprava pro WC a bidet</t>
  </si>
  <si>
    <t>80</t>
  </si>
  <si>
    <t>Ostatní příslušenství instalačních systémů souprava pro předstěnovou montáž</t>
  </si>
  <si>
    <t>81</t>
  </si>
  <si>
    <t>Přesun hmot pro instalační prefabrikáty stanovený procentní sazbou (%) z ceny vodorovná dopravní vzdálenost do 50 m základní v objektech výšky přes 12 do 24 m</t>
  </si>
  <si>
    <t>Ústřední vytápění - rozvodné potrubí</t>
  </si>
  <si>
    <t>82</t>
  </si>
  <si>
    <t>Potrubí z trubek měděných polotvrdých spojovaných tvrdým pájením Ø 15/1</t>
  </si>
  <si>
    <t>83</t>
  </si>
  <si>
    <t>Potrubí z trubek měděných polotvrdých spojovaných tvrdým pájením Ø 18/1</t>
  </si>
  <si>
    <t>84</t>
  </si>
  <si>
    <t>Zkoušky těsnosti potrubí z trubek měděných Ø do 35/1,5</t>
  </si>
  <si>
    <t>85</t>
  </si>
  <si>
    <t>Opravy rozvodů potrubí z trubek měděných propojení potrubí Ø 18/1</t>
  </si>
  <si>
    <t>86</t>
  </si>
  <si>
    <t>Ochrana potrubí termoizolačními trubicemi z pěnového polyetylenu PE přilepenými v příčných a podélných spojích, tloušťky izolace přes 9 do 13 mm, vnitřního průměru izolace DN do 22 mm</t>
  </si>
  <si>
    <t>87</t>
  </si>
  <si>
    <t>Přesun hmot pro rozvody potrubí stanovený procentní sazbou z ceny vodorovná dopravní vzdálenost do 50 m základní v objektech výšky přes 12 do 24 m</t>
  </si>
  <si>
    <t>Ústřední vytápění - armatury</t>
  </si>
  <si>
    <t>88</t>
  </si>
  <si>
    <t>Ventily regulační závitové hlavice termostatické pro ovládání ventilů PN 10 do 110°C kapalinové otopných těles VK</t>
  </si>
  <si>
    <t>89</t>
  </si>
  <si>
    <t>Šroubení připojovací armatury radiátorů VK PN 10 do 110°C, regulační uzavíratelné rohové G 1/2 x 18</t>
  </si>
  <si>
    <t>90</t>
  </si>
  <si>
    <t>Přesun hmot pro armatury stanovený procentní sazbou (%) z ceny vodorovná dopravní vzdálenost do 50 m základní v objektech výšky přes 12 do 24 m</t>
  </si>
  <si>
    <t>Ústřední vytápění - otopná tělesa</t>
  </si>
  <si>
    <t>91</t>
  </si>
  <si>
    <t>Otopná tělesa panelová VK dvoudesková PN 1,0 MPa, T do 110°C se dvěma přídavnými přestupními plochami výšky tělesa 600 mm stavební délky / výkonu 1000 mm / 1679 W</t>
  </si>
  <si>
    <t>92</t>
  </si>
  <si>
    <t>Otopná tělesa panelová VK dvoudesková PN 1,0 MPa, T do 110°C se dvěma přídavnými přestupními plochami výšky tělesa 600 mm stavební délky / výkonu 1200 mm / 2015 W</t>
  </si>
  <si>
    <t>93</t>
  </si>
  <si>
    <t>Otopná tělesa trubková teplovodní na stěnu výšky tělesa 1 500 mm, délky 600 mm</t>
  </si>
  <si>
    <t>"přídavné těleso v m.č.F446" 1</t>
  </si>
  <si>
    <t>Přesun hmot pro otopná tělesa stanovený procentní sazbou (%) z ceny vodorovná dopravní vzdálenost do 50 m základní v objektech výšky přes 12 do 24 m</t>
  </si>
  <si>
    <t>Elektroinstalace - silnoproud</t>
  </si>
  <si>
    <t>95</t>
  </si>
  <si>
    <t>Montáž trubek elektroinstalačních s nasunutím nebo našroubováním do krabic plastových ohebných, uložených pod omítku, vnější Ø přes 11 do 23 mm</t>
  </si>
  <si>
    <t>trubka elektroinstalační ohebná z PH, D 22,9/28,5mm</t>
  </si>
  <si>
    <t>"celková délka"382,0</t>
  </si>
  <si>
    <t>382*1,05 'Přepočtené koeficientem množství</t>
  </si>
  <si>
    <t>97</t>
  </si>
  <si>
    <t>Montáž krabic elektroinstalačních bez napojení na trubky a lišty, demontáže a montáže víčka a přístroje přístrojových zapuštěných plastových kruhových do zdiva</t>
  </si>
  <si>
    <t>98</t>
  </si>
  <si>
    <t>krabice pod omítku PVC přístrojová kruhová D 70mm hluboká</t>
  </si>
  <si>
    <t>99</t>
  </si>
  <si>
    <t>krabice pod omítku PVC přístrojová kruhová D 70mm dvojnásobná</t>
  </si>
  <si>
    <t>100</t>
  </si>
  <si>
    <t>Montáž krabic elektroinstalačních bez napojení na trubky a lišty, demontáže a montáže víčka a přístroje rozvodek se zapojením vodičů na svorkovnici zapuštěných plastových kruhových do zdiva</t>
  </si>
  <si>
    <t>101</t>
  </si>
  <si>
    <t>krabice pod omítku PVC odbočná kruhová D 100mm s víčkem a svorkovnicí</t>
  </si>
  <si>
    <t>102</t>
  </si>
  <si>
    <t>Montáž vodičů izolovaných měděných bez ukončení uložených v trubkách nebo lištách zatažených plných a laněných s PVC pláštěm, bezhalogenových, ohniodolných (např. CY, CHAH-V) průřezu žíly 0,15 až 16 mm2</t>
  </si>
  <si>
    <t>103</t>
  </si>
  <si>
    <t>vodič propojovací flexibilní jádro Cu lanované izolace PVC 450/750V (H07V-K) 1x6mm2</t>
  </si>
  <si>
    <t>50*1,15 'Přepočtené koeficientem množství</t>
  </si>
  <si>
    <t>104</t>
  </si>
  <si>
    <t>Montáž kabelů měděných bez ukončení uložených v trubkách zatažených plných kulatých nebo bezhalogenových (např. CYKY) počtu a průřezu žil 3x1,5 až 6 mm2</t>
  </si>
  <si>
    <t>105</t>
  </si>
  <si>
    <t>kabel instalační jádro Cu plné izolace PVC plášť PVC 450/750V (CYKY) 3x1,5mm2</t>
  </si>
  <si>
    <t>223*1,15 'Přepočtené koeficientem množství</t>
  </si>
  <si>
    <t>106</t>
  </si>
  <si>
    <t>kabel instalační jádro Cu plné izolace PVC plášť PVC 450/750V (CYKY) 3x2,5mm2</t>
  </si>
  <si>
    <t>180*1,15 'Přepočtené koeficientem množství</t>
  </si>
  <si>
    <t>107</t>
  </si>
  <si>
    <t>Montáž rozvodnic oceloplechových nebo plastových bez zapojení vodičů běžných, hmotnosti do 20 kg</t>
  </si>
  <si>
    <t>108</t>
  </si>
  <si>
    <t>rozvodnice nástěnná, plné dveře, IP65, 36 modulárních jednotek (18x2), vč. N/pE</t>
  </si>
  <si>
    <t>"rozvodnice R1" 1</t>
  </si>
  <si>
    <t>109</t>
  </si>
  <si>
    <t>Montáž spínačů jedno nebo dvoupólových polozapuštěných nebo zapuštěných se zapojením vodičů bezšroubové připojení spínačů, řazení 1-jednopólových</t>
  </si>
  <si>
    <t>110</t>
  </si>
  <si>
    <t>přístroj spínače jednopólového, řazení 1, 1So bezšroubové svorky</t>
  </si>
  <si>
    <t>111</t>
  </si>
  <si>
    <t>rámeček jednonásobný</t>
  </si>
  <si>
    <t>112</t>
  </si>
  <si>
    <t>kryt spínače jednoduchý</t>
  </si>
  <si>
    <t>113</t>
  </si>
  <si>
    <t>Montáž zásuvek domovních se zapojením vodičů šroubové připojení polozapuštěných nebo zapuštěných 10/16 A, provedení 2x (2P + PE) dvojnásobná</t>
  </si>
  <si>
    <t>114</t>
  </si>
  <si>
    <t>zásuvka zápustná dvojnásobná chráněná, šroubové svorky</t>
  </si>
  <si>
    <t>115</t>
  </si>
  <si>
    <t>Montáž svítidel s integrovaným zdrojem LED se zapojením vodičů interiérových přisazených stropních hranatých nebo kruhových, plochy do 0,09 m2</t>
  </si>
  <si>
    <t>116</t>
  </si>
  <si>
    <t>svítidlo interiérové stropní přisazené kruhové LED 18W/230V, IP54</t>
  </si>
  <si>
    <t>117</t>
  </si>
  <si>
    <t>svítidlo interiérové stropní přisazené kruhové LED 28W/230V, IP54</t>
  </si>
  <si>
    <t>118</t>
  </si>
  <si>
    <t>Montáž svítidel s integrovaným zdrojem LED se zapojením vodičů interiérových přisazených stropních hranatých nebo kruhových s pohybovým čidlem do 0,09 m2</t>
  </si>
  <si>
    <t>119</t>
  </si>
  <si>
    <t>svítidlo interiérové stropní přisazené kruhové LED 28W/230V, IP54, s PIR čidlem</t>
  </si>
  <si>
    <t>120</t>
  </si>
  <si>
    <t>Zřízení upevňovacích bodů pro svítidla s vyvrtáním díry s osazením závěsného háku ve zdivu</t>
  </si>
  <si>
    <t>121</t>
  </si>
  <si>
    <t>lustrový hák se závitem M6x50mm, pozink</t>
  </si>
  <si>
    <t>122</t>
  </si>
  <si>
    <t>Zkoušky a prohlídky elektrických rozvodů a zařízení celková prohlídka a vyhotovení revizní zprávy pro objem montážních prací přes 100 do 500 tis. Kč</t>
  </si>
  <si>
    <t>123</t>
  </si>
  <si>
    <t>Technologické vystrojení rozvděče R1 (jističe, proudové ochrany, svodiče přepětí apod.)</t>
  </si>
  <si>
    <t>124</t>
  </si>
  <si>
    <t>Stavební přípomoce pro silnoproudou elektroinstlaci</t>
  </si>
  <si>
    <t>Poznámka k položce:_x000D_
Položka obsahuje náklady na vybourání stávajících konstrukcí v rozsahu nezbytném pro řádné provedení rozvodu silnoproudé elektroinstalace (prostupy, niky, drážky, rýhy apod.) včetně uvedení dotčených konstrukcí do původního stavu a likvidace vybouraných hmot.</t>
  </si>
  <si>
    <t>125</t>
  </si>
  <si>
    <t>Přesun hmot pro silnoproud stanovený procentní sazbou (%) z ceny vodorovná dopravní vzdálenost do 50 m základní v objektech výšky přes 12 do 24 m</t>
  </si>
  <si>
    <t>Vzduchotechnika</t>
  </si>
  <si>
    <t>126</t>
  </si>
  <si>
    <t>Montáž ventilátoru axiálního nízkotlakého podhledového, průměru do 100 mm</t>
  </si>
  <si>
    <t>127</t>
  </si>
  <si>
    <t>ventilátor axiální tichý malý plastový s nastavitelným doběhem IP45 výkon 8-13W D 100mm</t>
  </si>
  <si>
    <t>128</t>
  </si>
  <si>
    <t>Montáž ostatních zařízení protidešťové žaluzie nebo žaluziové klapky na kruhové potrubí, průměru do 300 mm</t>
  </si>
  <si>
    <t>129</t>
  </si>
  <si>
    <t>žaluzie nerezová čtvercová 137x137mm pro potrubí D 100mm</t>
  </si>
  <si>
    <t>130</t>
  </si>
  <si>
    <t>Montáž potrubí ohebného kruhového neizolovaného z PE nebo PE antibakteriálního, průměru přes 90 do 100 mm</t>
  </si>
  <si>
    <t>131</t>
  </si>
  <si>
    <t>ohebná hadice Al-laminát D=102mm se spirálovitě vinutou ocelovou kostrou, antibakteriální úprava</t>
  </si>
  <si>
    <t>12*1,1 'Přepočtené koeficientem množství</t>
  </si>
  <si>
    <t>132</t>
  </si>
  <si>
    <t>Stavební přípomoce pro vzduchotechniku</t>
  </si>
  <si>
    <t>Poznámka k položce:_x000D_
Položka obsahuje náklady na vybourání stávajících konstrukcí v rozsahu nezbytném pro řádné provedení rozvodu vzduchotechniky (prostupy, niky, drážky, rýhy apod.) včetně uvedení dotčených konstrukcí do původního stavu a likvidace vybouraných hmot.</t>
  </si>
  <si>
    <t>133</t>
  </si>
  <si>
    <t>Přesun hmot pro vzduchotechniku stanovený procentní sazbou (%) z ceny vodorovná dopravní vzdálenost do 50 m základní v objektech výšky přes 12 do 24 m</t>
  </si>
  <si>
    <t>Konstrukce tesařské</t>
  </si>
  <si>
    <t>134</t>
  </si>
  <si>
    <t>Impregnace řeziva máčením proti dřevokaznému hmyzu, houbám a plísním, třída ohrožení 1 a 2 (dřevo v interiéru)</t>
  </si>
  <si>
    <t>135</t>
  </si>
  <si>
    <t>Montáž podbíjení stropů a střech vodorovných z hrubých prken na sraz</t>
  </si>
  <si>
    <t>"skladba R11 - prkenné bednění tl.25mm" 65,0</t>
  </si>
  <si>
    <t>136</t>
  </si>
  <si>
    <t>řezivo jehličnaté boční prkno 20-30mm</t>
  </si>
  <si>
    <t>"skladba R11 - prkenné bednění tl.25mm" 65,0*0,025</t>
  </si>
  <si>
    <t>137</t>
  </si>
  <si>
    <t>Přesun hmot pro konstrukce tesařské stanovený procentní sazbou (%) z ceny vodorovná dopravní vzdálenost do 50 m s užitím mechanizace v objektech výšky přes 12 do 24 m</t>
  </si>
  <si>
    <t>Konstrukce suché výstavby</t>
  </si>
  <si>
    <t>138</t>
  </si>
  <si>
    <t>Příčka ze sádrokartonových desek s nosnou konstrukcí z jednoduchých ocelových profilů UW, CW jednoduše opláštěná deskou impregnovanou H2 tl. 12,5 mm, příčka tl. 100 mm, profil 75, s izolací, EI 30, Rw do 45 dB</t>
  </si>
  <si>
    <t>"dělící příčky" 3,15*2,65-0,7*1,97</t>
  </si>
  <si>
    <t>139</t>
  </si>
  <si>
    <t>Příčka ze sádrokartonových desek s nosnou konstrukcí z jednoduchých ocelových profilů UW, CW dvojitě opláštěná deskami standardními A tl. 2 x 12,5 mm s izolací, EI 60, příčka tl. 150 mm, profil 100, Rw do 56 dB</t>
  </si>
  <si>
    <t>"dělící příčky" (3,15+1,0)*2,65-(0,7*1,97)</t>
  </si>
  <si>
    <t>140</t>
  </si>
  <si>
    <t>Příčka ze sádrokartonových desek ostatní konstrukce a práce na příčkách ze sádrokartonových desek základní penetrační nátěr (oboustranný)</t>
  </si>
  <si>
    <t>141</t>
  </si>
  <si>
    <t>Příčka ze sádrokartonových desek Příplatek k cenám za rovinnost celoplošné tmelení kvality Q4</t>
  </si>
  <si>
    <t>"celková plocha" 16,588*2</t>
  </si>
  <si>
    <t>142</t>
  </si>
  <si>
    <t>Příčka instalační ze sádrokartonových desek s nosnou konstrukcí ze zdvojených ocelových profilů UW, CW s mezerou, CW profily navzájem spojeny páskem sádry dvojitě opláštěná deskami impregnovanými H2 tl. 2 x 12,5 mm s izolací, EI 60, Rw do 54 dB, příčka tl. 205 - 700 mm, profil 75</t>
  </si>
  <si>
    <t>"instalační příčky v.1800mm pro závěsné klozety" 1,0*1,8*3</t>
  </si>
  <si>
    <t>143</t>
  </si>
  <si>
    <t>Podhled ze sádrokartonových desek dvouvrstvá zavěšená spodní konstrukce z ocelových profilů CD, UD jednoduše opláštěná deskou protipožární DF, tl. 15 mm, bez izolace, REI do 90</t>
  </si>
  <si>
    <t>"skladba R11 - stropní podhled" 65,0</t>
  </si>
  <si>
    <t>144</t>
  </si>
  <si>
    <t>Podhled ze sádrokartonových desek ostatní práce a konstrukce na podhledech ze sádrokartonových desek základní penetrační nátěr</t>
  </si>
  <si>
    <t>145</t>
  </si>
  <si>
    <t>Podhled ze sádrokartonových desek ostatní práce a konstrukce na podhledech ze sádrokartonových desek montáž parotěsné zábrany</t>
  </si>
  <si>
    <t>"skladba R11 - parotěsná vrstva SDK pohledu" 65,0</t>
  </si>
  <si>
    <t>146</t>
  </si>
  <si>
    <t>fólie PE vyztužená pro parotěsnou vrstvu (reakce na oheň - třída E) 140g/m2</t>
  </si>
  <si>
    <t>65*1,1235 'Přepočtené koeficientem množství</t>
  </si>
  <si>
    <t>147</t>
  </si>
  <si>
    <t>Podhled ze sádrokartonových desek ostatní práce a konstrukce na podhledech ze sádrokartonových desek montáž jedné vrstvy tepelné izolace</t>
  </si>
  <si>
    <t>"skladba R11 - tepelná izolace SDK pohledu" 65,0</t>
  </si>
  <si>
    <t>148</t>
  </si>
  <si>
    <t>pás tepelně izolační univerzální λ=0,032-0,033 tl 50mm</t>
  </si>
  <si>
    <t>65*1,02 'Přepočtené koeficientem množství</t>
  </si>
  <si>
    <t>149</t>
  </si>
  <si>
    <t>Podhled ze sádrokartonových desek Příplatek k cenám za rovinnost kvality celoplošné tmelení kvality Q4</t>
  </si>
  <si>
    <t>"skladba R11 - finální úprava SDK pohledu" 65,0</t>
  </si>
  <si>
    <t>150</t>
  </si>
  <si>
    <t>Obklad konstrukcí sádrokartonovými deskami včetně ochranných úhelníků ve tvaru L rozvinuté šíře do 0,4 m, opláštěný deskou impregnovanou H2, tl. 12,5 mm</t>
  </si>
  <si>
    <t>"kastlíky v m.č.F446 pro VZT potrubí od ventilátorů v m.č.F446a a F446b" 3,45*2</t>
  </si>
  <si>
    <t>151</t>
  </si>
  <si>
    <t>Obklad konstrukcí sádrokartonovými deskami včetně ochranných úhelníků ve tvaru U rozvinuté šíře přes 1,2 m, opláštěný deskou akustickou, tl. 2 x 12,5 mm</t>
  </si>
  <si>
    <t>"obklad stoupačky v m.č.F444" (0,25*2+0,75)*2,65</t>
  </si>
  <si>
    <t>152</t>
  </si>
  <si>
    <t>Výplně otvorů konstrukcí ze sádrokartonových desek montáž zárubně kovové s konstrukcí jednokřídlové</t>
  </si>
  <si>
    <t>153</t>
  </si>
  <si>
    <t>zárubeň jednokřídlá ocelová pro sádrokartonové příčky tl stěny 75-100mm rozměru 700/1970, 2100mm</t>
  </si>
  <si>
    <t>"zárubeň dveřé do m.č.F446a" 1</t>
  </si>
  <si>
    <t>154</t>
  </si>
  <si>
    <t>zárubeň jednokřídlá ocelová pro sádrokartonové příčky tl stěny 110-150mm rozměru 700/1970, 2100mm</t>
  </si>
  <si>
    <t>"zárubeň dveřé do m.č.F446b" 1</t>
  </si>
  <si>
    <t>155</t>
  </si>
  <si>
    <t>Příčka mezibytová ze sádrovláknitých desek s nosnou konstrukcí ze zdvojených ocelových profilů UW, CW dvojitě opláštěná deskami tl. 2 x 12,5 mm s izolací, EI 90, příčka tl. 205 mm, profil 75, Rw do 66 dB</t>
  </si>
  <si>
    <t>"dělící stěny" 3,9*2*2,65</t>
  </si>
  <si>
    <t>156</t>
  </si>
  <si>
    <t>Stěna předsazená ze sádrovláknitých desek s nosnou konstrukcí z ocelových profilů CW, UW dvojitě opláštěná deskami tl. 2 x 15 mm s izolací, EI 60, Rw do 45 dB, stěna tl. 130 mm, profil 100</t>
  </si>
  <si>
    <t>"předstěny v m.č.F.440 a F.441" 7,35*2,65-(1,25*1,3*2)</t>
  </si>
  <si>
    <t>157</t>
  </si>
  <si>
    <t>Přesun hmot pro konstrukce montované z desek sádrokartonových, sádrovláknitých, cementovláknitých nebo cementových stanovený procentní sazbou (%) z ceny vodorovná dopravní vzdálenost do 50 m základní v objektech výšky přes 12 do 24 m</t>
  </si>
  <si>
    <t>Konstrukce truhlářské</t>
  </si>
  <si>
    <t>158</t>
  </si>
  <si>
    <t>Montáž sklápěcích schodů na půdu s vyřezáním otvoru a kompletizací</t>
  </si>
  <si>
    <t>159</t>
  </si>
  <si>
    <t>schody půdní skládací protipožární dřevěné, pro výšku max. 280cm, 12 schodnic El 15, 110x70cm</t>
  </si>
  <si>
    <t>"revizní vstup do prostoru podkroví" 1</t>
  </si>
  <si>
    <t>160</t>
  </si>
  <si>
    <t>Montáž oken plastových včetně montáže rámu plochy přes 1 m2 otevíravých do dřevěné konstrukce, výšky do 1,5 m</t>
  </si>
  <si>
    <t>"montáž oken 1250/1300mm" 1,25*1,3*2</t>
  </si>
  <si>
    <t>161</t>
  </si>
  <si>
    <t>okno plastové 2-křídlé rozměr 1250/1300mm OTV/SKL, zaskl.izol.3-sklem s Uw=max.1,0W/m2*K, celoobvodové kování s mikroventilací, odstín bílý</t>
  </si>
  <si>
    <t>"nová okna v m.č.F440 a F441" 2</t>
  </si>
  <si>
    <t>162</t>
  </si>
  <si>
    <t>Montáž oken plastových včetně montáže rámu plochy přes 1 m2 otevíravých do zdiva, výšky do 1,5 m</t>
  </si>
  <si>
    <t>"montáž oken 1300/1300mm" 1,3*1,3*3</t>
  </si>
  <si>
    <t>163</t>
  </si>
  <si>
    <t>okno plastové 2-křídlé rozměr 1300/1300mm OTV/SKL, zaskl.izol.3-sklem s Uw=max.1,0W/m2*K, celoobvodové kování s mikroventilací, odstín bílý</t>
  </si>
  <si>
    <t>"nová okna v m.č.F446, F447 a F448" 3</t>
  </si>
  <si>
    <t>164</t>
  </si>
  <si>
    <t>Montáž oken dřevěných Příplatek k cenám za izolaci mezi ostěním a rámem okna při zalomeném ostění, připojovací spára tl. do 45 mm, se spárou zalomení do 10 mm</t>
  </si>
  <si>
    <t>165</t>
  </si>
  <si>
    <t>Montáž oken dřevěných Příplatek k cenám za izolaci mezi ostěním a rámem okna při rovném ostění fólií, připojovací spára tl. do 65 mm</t>
  </si>
  <si>
    <t>166</t>
  </si>
  <si>
    <t>Montáž oken dřevěných Příplatek k cenám za izolaci mezi ostěním a rámem okna při rovném ostění, s perlinkou, připojovací spára tl. do 20 mm</t>
  </si>
  <si>
    <t>167</t>
  </si>
  <si>
    <t>Montáž dveřních křídel dřevěných nebo plastových otevíravých do ocelové zárubně povrchově upravených jednokřídlových, šířky do 800 mm</t>
  </si>
  <si>
    <t>168</t>
  </si>
  <si>
    <t>dveře jednokřídlé dřevotřískové povrch dýhovaný plné 700x1970-2100mm</t>
  </si>
  <si>
    <t>169</t>
  </si>
  <si>
    <t>Montáž dveřních křídel dřevěných nebo plastových otevíravých do obložkové zárubně povrchově upravených jednokřídlových, šířky do 800 mm</t>
  </si>
  <si>
    <t>170</t>
  </si>
  <si>
    <t>dveře jednokřídlé dřevotřískové povrch dýhovaný plné 800x1970-2100mm</t>
  </si>
  <si>
    <t>171</t>
  </si>
  <si>
    <t>Montáž dveřních doplňků dveřního kování interiérového zámku</t>
  </si>
  <si>
    <t>172</t>
  </si>
  <si>
    <t>zámek zadlabací pro cylindrickou vložku rozteč 72x55mm</t>
  </si>
  <si>
    <t>173</t>
  </si>
  <si>
    <t>zámek zadlabací pro WC kování rozteč 72x55mm</t>
  </si>
  <si>
    <t>174</t>
  </si>
  <si>
    <t>Montáž dveřních doplňků dveřního kování interiérového štítku s klikou</t>
  </si>
  <si>
    <t>175</t>
  </si>
  <si>
    <t>dveřní kování z eloxovaného hliníku - klika/klika+ vložka FAB</t>
  </si>
  <si>
    <t>176</t>
  </si>
  <si>
    <t>Montáž dveřních doplňků dveřního kování interiérového WC kliky se zámkem</t>
  </si>
  <si>
    <t>177</t>
  </si>
  <si>
    <t>dveřní kování z eloxovaného hliníku - klika/klika+ WC sada</t>
  </si>
  <si>
    <t>178</t>
  </si>
  <si>
    <t>Montáž zárubní dřevěných nebo plastových obložkových, pro dveře jednokřídlové, tloušťky stěny do 170 mm</t>
  </si>
  <si>
    <t>179</t>
  </si>
  <si>
    <t>zárubeň jednokřídlá obložková s laminátovým povrchem tl stěny 60-150mm rozměru 600-1100/1970, 2100mm</t>
  </si>
  <si>
    <t>180</t>
  </si>
  <si>
    <t>Montáž zárubní dřevěných nebo plastových obložkových, pro dveře jednokřídlové, tloušťky stěny přes 170 do 350 mm</t>
  </si>
  <si>
    <t>181</t>
  </si>
  <si>
    <t>zárubeň jednokřídlá obložková s laminátovým povrchem tl stěny 160-250mm rozměru 600-1100/1970, 2100mm</t>
  </si>
  <si>
    <t>182</t>
  </si>
  <si>
    <t>zárubeň jednokřídlá obložková s laminátovým povrchem tl stěny 260-350mm rozměru 600-1100/1970, 2100mm</t>
  </si>
  <si>
    <t>183</t>
  </si>
  <si>
    <t>Montáž ostatních truhlářských konstrukcí parapetních desek dřevěných nebo plastových šířky do 300 mm</t>
  </si>
  <si>
    <t>184</t>
  </si>
  <si>
    <t>vnitřní okenní parapet z DTD rozměr 1250/200mm s okapnicí vč.bočních krytek, odstín bílý</t>
  </si>
  <si>
    <t>185</t>
  </si>
  <si>
    <t>vnitřní okenní parapet z DTD rozměr 1300/200mm s okapnicí vč.bočních krytek, odstín bílý</t>
  </si>
  <si>
    <t>186</t>
  </si>
  <si>
    <t>Montáž ostatních truhlářských konstrukcí prahů dveří jednokřídlových, šířky přes 100 mm</t>
  </si>
  <si>
    <t>187</t>
  </si>
  <si>
    <t>práh dveřní dřevěný dubový tl 20mm dl 820mm š 150mm</t>
  </si>
  <si>
    <t>188</t>
  </si>
  <si>
    <t>Přesun hmot pro konstrukce truhlářské stanovený procentní sazbou (%) z ceny vodorovná dopravní vzdálenost do 50 m základní v objektech výšky přes 12 do 24 m</t>
  </si>
  <si>
    <t>Podlahy z dlaždic</t>
  </si>
  <si>
    <t>189</t>
  </si>
  <si>
    <t>Příprava podkladu před provedením dlažby vysátí podlah</t>
  </si>
  <si>
    <t>190</t>
  </si>
  <si>
    <t>Příprava podkladu před provedením dlažby nátěr penetrační na podlahu</t>
  </si>
  <si>
    <t>191</t>
  </si>
  <si>
    <t>Příprava podkladu před provedením dlažby samonivelační stěrka min.pevnosti 20 MPa, tloušťky přes 5 do 8 mm</t>
  </si>
  <si>
    <t>192</t>
  </si>
  <si>
    <t>Montáž podlah z dlaždic keramických lepených cementovým flexibilním rychletuhnoucím lepidlem hladkých, tloušťky do 10 mm přes 9 do 12 ks/m2</t>
  </si>
  <si>
    <t>"podlaha v m.č.F443" 11,09</t>
  </si>
  <si>
    <t>"podlaha v m.č.F446" 11,34</t>
  </si>
  <si>
    <t>"podlaha v m.č.F446a" 1,3</t>
  </si>
  <si>
    <t>"podlaha v m.č.F446b" 1,45</t>
  </si>
  <si>
    <t>193</t>
  </si>
  <si>
    <t>dlažba keramická slinutá formát 330/330mm, tř.R10/B povrch hladký/matný tl.do 10mm</t>
  </si>
  <si>
    <t>25,18*1,1 'Přepočtené koeficientem množství</t>
  </si>
  <si>
    <t>194</t>
  </si>
  <si>
    <t>Izolace podlahy pod dlažbu nátěrem nebo stěrkou ve dvou vrstvách</t>
  </si>
  <si>
    <t>195</t>
  </si>
  <si>
    <t>Podlahy - dokončovací práce spárování silikonem</t>
  </si>
  <si>
    <t>"spárování styku dlažby a obkladu v m.č.F443" 4,3*2+2,35*2-0,8</t>
  </si>
  <si>
    <t>"spárování styku dlažby a obkladu v m.č.F446" 3,45*2+3,15*2-0,7*2-0,8</t>
  </si>
  <si>
    <t>"spárování styku dlažby a obkladu v m.č.F446a"  1,0*2+1,475*2-0,7</t>
  </si>
  <si>
    <t>"spárování styku dlažby a obkladu v m.č.F446b"  1,0*2+1,675*2-0,7</t>
  </si>
  <si>
    <t>196</t>
  </si>
  <si>
    <t>Čištění vnitřních ploch po položení dlažby podlah nebo schodišť chemickými prostředky</t>
  </si>
  <si>
    <t>197</t>
  </si>
  <si>
    <t>Přesun hmot pro podlahy z dlaždic stanovený procentní sazbou (%) z ceny vodorovná dopravní vzdálenost do 50 m základní v objektech výšky přes 12 do 24 m</t>
  </si>
  <si>
    <t>Podlahy povlakové</t>
  </si>
  <si>
    <t>198</t>
  </si>
  <si>
    <t>Příprava podkladu povlakových podlah a stěn vysátí podlah</t>
  </si>
  <si>
    <t>"předúprava plochy pro novou podlahovou krytinu" 143,53</t>
  </si>
  <si>
    <t>199</t>
  </si>
  <si>
    <t>Příprava podkladu povlakových podlah a stěn penetrace neředěná podlah</t>
  </si>
  <si>
    <t>200</t>
  </si>
  <si>
    <t>Příprava podkladu povlakových podlah a stěn vyrovnání samonivelační stěrkou podlah min.pevnosti 20 MPa, tloušťky přes 5 do 8 mm</t>
  </si>
  <si>
    <t>201</t>
  </si>
  <si>
    <t>Montáž podlahovin z PVC lepením standardním lepidlem z pásů</t>
  </si>
  <si>
    <t>"nová podlahová krytina v m.č.F436" 19,1</t>
  </si>
  <si>
    <t>"nová podlahová krytina v m.č.F440" 14,56</t>
  </si>
  <si>
    <t>"nová podlahová krytina v m.č.F441" 15,74</t>
  </si>
  <si>
    <t>"nová podlahová krytina v m.č.F442" 12,32</t>
  </si>
  <si>
    <t>"nová podlahová krytina v m.č.F444" 16,43</t>
  </si>
  <si>
    <t>"nová podlahová krytina v m.č.F445" 26,0</t>
  </si>
  <si>
    <t>"nová podlahová krytina v m.č.F447" 19,69</t>
  </si>
  <si>
    <t>"nová podlahová krytina v m.č.F448" 19,69</t>
  </si>
  <si>
    <t>202</t>
  </si>
  <si>
    <t>přírodní linoleum (marmoleum), role šířky 2m, tloušťka 2,50mm, tř.zátěže min.42, voděodolné</t>
  </si>
  <si>
    <t>143,53*1,1 'Přepočtené koeficientem množství</t>
  </si>
  <si>
    <t>203</t>
  </si>
  <si>
    <t>Montáž soklíků lepením obvodových, výšky do 80 mm</t>
  </si>
  <si>
    <t>"nová podlahová krytina v m.č.F436" 1,55+12,65+1,35+7,9+0,2*2+1,85+4,2</t>
  </si>
  <si>
    <t>"nová podlahová krytina v m.č.F440" 3,9*2+3,35*2-0,8</t>
  </si>
  <si>
    <t>"nová podlahová krytina v m.č.F441" 3,9*2+3,65*2-0,8</t>
  </si>
  <si>
    <t>"nová podlahová krytina v m.č.F442" 2,65*2+4,2*2-0,8</t>
  </si>
  <si>
    <t>"nová podlahová krytina v m.č.F444" 4,3*2+5,1*2-0,8</t>
  </si>
  <si>
    <t>"nová podlahová krytina v m.č.F445" 10,5*2+1,4*2-0,8*3</t>
  </si>
  <si>
    <t>"nová podlahová krytina v m.č.F447" 5,95*2+3,0*2-0,8</t>
  </si>
  <si>
    <t>"nová podlahová krytina v m.č.F448" 5,95*2+3,0*2-0,8</t>
  </si>
  <si>
    <t>204</t>
  </si>
  <si>
    <t>lišta soklová PVC samolepící 30x30mm</t>
  </si>
  <si>
    <t>144,4*1,02 'Přepočtené koeficientem množství</t>
  </si>
  <si>
    <t>205</t>
  </si>
  <si>
    <t>Přesun hmot pro podlahy povlakové stanovený procentní sazbou (%) z ceny vodorovná dopravní vzdálenost do 50 m základní v objektech výšky přes 12 do 24 m</t>
  </si>
  <si>
    <t>Dokončovací práce - obklady</t>
  </si>
  <si>
    <t>206</t>
  </si>
  <si>
    <t>Příprava podkladu před provedením obkladu oprášení (ometení) stěny</t>
  </si>
  <si>
    <t>"předúprava plochy pro provedení obkladů" 66,175</t>
  </si>
  <si>
    <t>207</t>
  </si>
  <si>
    <t>Příprava podkladu před provedením obkladu nátěr penetrační na stěnu</t>
  </si>
  <si>
    <t>208</t>
  </si>
  <si>
    <t>Izolace stěny pod obklad izolace nátěrem nebo stěrkou ve dvou vrstvách</t>
  </si>
  <si>
    <t>"izolace stěn v.300mm v m.č.F443" (4,3*2+2,35*2-0,8)*0,3</t>
  </si>
  <si>
    <t>"izolace stěn v.300mm v m.č.F446" (3,45*2+3,15*2-0,7*2-0,8)*0,3</t>
  </si>
  <si>
    <t>"izolace stěn v.300mm v m.č.F446a" (1,0*2+1,475*2-0,7)*0,3</t>
  </si>
  <si>
    <t>"izolace stěn v.300mm v m.č.F446b" (1,0*2+1,675*2-0,7)*0,3</t>
  </si>
  <si>
    <t>"přípočet izolace za sprchovými kouty (na celou výšku obkladu)" 0,9*2*2*(2,1-0,3)</t>
  </si>
  <si>
    <t>209</t>
  </si>
  <si>
    <t>Příprava podkladu před provedením obkladu celoplošné vyrovnání podkladu stěrkou, tloušťky 3 mm</t>
  </si>
  <si>
    <t>210</t>
  </si>
  <si>
    <t>Montáž keramických obkladů stěn lepených cementovým flexibilním rychletuhnoucím lepidlem hladkých přes 12 do 19 ks/m2</t>
  </si>
  <si>
    <t>"obklad stěn v.2100mm v m.č.F443" (4,3*2+2,35*2)*2,1-(0,8*1,97+0,55*1,3+1,25*1,3)+(1,3*4)*0,175</t>
  </si>
  <si>
    <t>"obklad stěn v.2100mm v m.č.F446" (3,45*2+3,15*2)*2,1-(0,7*1,97*2+0,8*1,97+1,3*1,3)+(1,3*3)*0,175</t>
  </si>
  <si>
    <t>"obklad stěn v.2100mm v m.č.F446a" (1,0*2+1,475*2)*2,1-(0,7*1,97)</t>
  </si>
  <si>
    <t>"obklad stěn v.2100mm v m.č.F446b" (1,0*2+1,675*2)*2,1-(0,7*1,97)</t>
  </si>
  <si>
    <t>211</t>
  </si>
  <si>
    <t>obklad keramický formát 250/330mm, povrch hladký/lesklý tl.do 10mm</t>
  </si>
  <si>
    <t>66,175*1,1 'Přepočtené koeficientem množství</t>
  </si>
  <si>
    <t>212</t>
  </si>
  <si>
    <t>Montáž keramických obkladů stěn lepených cementovým flexibilním rychletuhnoucím lepidlem Příplatek k cenám za plochu do 10 m2 jednotlivě</t>
  </si>
  <si>
    <t>213</t>
  </si>
  <si>
    <t>Montáž zrcadel lepených silikonovým tmelem na podkladní omítku, plochy do 1 m2</t>
  </si>
  <si>
    <t>"zrcadlo v m.č.F446" 0,6*0,4</t>
  </si>
  <si>
    <t>214</t>
  </si>
  <si>
    <t>zrcadlo nemontované čiré tl 4mm</t>
  </si>
  <si>
    <t>0,24*1,1 'Přepočtené koeficientem množství</t>
  </si>
  <si>
    <t>215</t>
  </si>
  <si>
    <t>Obklad - dokončující práce montáž profilu lepeného flexibilním cementovým rychletuhnoucím lepidlem rohového</t>
  </si>
  <si>
    <t>"vnější rohy obkladů" 2,1+1,3*2*2</t>
  </si>
  <si>
    <t>216</t>
  </si>
  <si>
    <t>lišta ukončovací z eloxovaného hliníku 8mm</t>
  </si>
  <si>
    <t>7,3*1,05 'Přepočtené koeficientem množství</t>
  </si>
  <si>
    <t>217</t>
  </si>
  <si>
    <t>Obklad - dokončující práce ostatní práce spárování silikonem</t>
  </si>
  <si>
    <t>"spárování obkladu kolem dveřních zárubní" (0,7*1,97*2)*4+(0,96+2,1*2)*2</t>
  </si>
  <si>
    <t>"spárování kolem integrovaného zrcadla" 0,6*2+0,4*2</t>
  </si>
  <si>
    <t>218</t>
  </si>
  <si>
    <t>Čištění vnitřních ploch po provedení obkladu stěn chemickými prostředky</t>
  </si>
  <si>
    <t>219</t>
  </si>
  <si>
    <t>Přesun hmot pro obklady keramické stanovený procentní sazbou (%) z ceny vodorovná dopravní vzdálenost do 50 m základní v objektech výšky přes 12 do 24 m</t>
  </si>
  <si>
    <t>Dokončovací práce - nátěry</t>
  </si>
  <si>
    <t>220</t>
  </si>
  <si>
    <t>Příprava podkladu zámečnických konstrukcí před provedením nátěru odrezivění odrezovačem bezoplachovým</t>
  </si>
  <si>
    <t>"příprava podkladu pro nátěr ocelových zárubní" (0,7+1,97*2)*(0,10+0,05*2)+(0,7+1,97*2)*(0,15+0,05*2)</t>
  </si>
  <si>
    <t>221</t>
  </si>
  <si>
    <t>Příprava podkladu zámečnických konstrukcí před provedením nátěru odmaštění odmašťovačem ředidlovým</t>
  </si>
  <si>
    <t>222</t>
  </si>
  <si>
    <t>Příprava podkladu zámečnických konstrukcí před provedením nátěru ometení</t>
  </si>
  <si>
    <t>223</t>
  </si>
  <si>
    <t>Základní antikorozní nátěr zámečnických konstrukcí jednonásobný syntetický standardní</t>
  </si>
  <si>
    <t>"základní nátěr ocelových zárubní" (0,7+1,97*2)*(0,10+0,05*2)+(0,7+1,97*2)*(0,15+0,05*2)</t>
  </si>
  <si>
    <t>224</t>
  </si>
  <si>
    <t>Mezinátěr zámečnických konstrukcí jednonásobný syntetický standardní</t>
  </si>
  <si>
    <t>"mezinátěr ocelových zárubní" (0,7+1,97*2)*(0,10+0,05*2)+(0,7+1,97*2)*(0,15+0,05*2)</t>
  </si>
  <si>
    <t>225</t>
  </si>
  <si>
    <t>Krycí nátěr (email) zámečnických konstrukcí jednonásobný syntetický standardní</t>
  </si>
  <si>
    <t>"krycí nátěr ocelových zárubní" (0,7+1,97*2)*(0,10+0,05*2)+(0,7+1,97*2)*(0,15+0,05*2)</t>
  </si>
  <si>
    <t>Dokončovací práce - malby a tapety</t>
  </si>
  <si>
    <t>226</t>
  </si>
  <si>
    <t>Oprášení (ometení) podkladu v místnostech výšky do 3,80 m</t>
  </si>
  <si>
    <t>227</t>
  </si>
  <si>
    <t>Penetrace podkladu jednonásobná základní akrylátová bezbarvá v místnostech výšky do 3,80 m</t>
  </si>
  <si>
    <t>"penetrace pod malby na nové SDK konstrukce" 16,588*2+16,228+65,0+20,67*2+6,9*0,4+3,313</t>
  </si>
  <si>
    <t>228</t>
  </si>
  <si>
    <t>Penetrace podkladu jednonásobná hloubková akrylátová bezbarvá v místnostech výšky do 3,80 m</t>
  </si>
  <si>
    <t>"dvojnásobná penetrace na stávajících omítkách stropů a stěn" (138,41+332,686)*2</t>
  </si>
  <si>
    <t>229</t>
  </si>
  <si>
    <t>Malby z malířských směsí oděruvzdorných za mokra dvojnásobné, bílé za mokra oděruvzdorné výborně v místnostech výšky do 3,80 m</t>
  </si>
  <si>
    <t>230</t>
  </si>
  <si>
    <t>Malby z malířských směsí oděruvzdorných za mokra Příplatek k cenám dvojnásobných maleb za provádění barevné malby tónované na tónovacích automatech, v odstínu světlém</t>
  </si>
  <si>
    <t>231</t>
  </si>
  <si>
    <t>Malby protiplísňové dvojnásobné, bílé v místnostech výšky do 3,80 m</t>
  </si>
  <si>
    <t>"malba stropu v m.č.F443" 11,09</t>
  </si>
  <si>
    <t>"malba stropu v m.č.F446" 11,34</t>
  </si>
  <si>
    <t>Vedlejší rozpočtové náklady</t>
  </si>
  <si>
    <t>Průzkumné, geodetické a projektové práce</t>
  </si>
  <si>
    <t>232</t>
  </si>
  <si>
    <t>Dokumentace pro provádění stavby</t>
  </si>
  <si>
    <t>233</t>
  </si>
  <si>
    <t>Dokumentace skutečného provedení stavby</t>
  </si>
  <si>
    <t>Zařízení staveniště</t>
  </si>
  <si>
    <t>234</t>
  </si>
  <si>
    <t>Provozní vlivy</t>
  </si>
  <si>
    <t>235</t>
  </si>
  <si>
    <t>Provoz investora, třetích osob</t>
  </si>
  <si>
    <t>PČ</t>
  </si>
  <si>
    <t>Popis</t>
  </si>
  <si>
    <t>Náklady soupisu celkem</t>
  </si>
  <si>
    <t>Zazdívka otvorů ve zdivu nadzákladovém děrovanými broušenými cihlami plochy přes 1 m2 do 4 m2 na tenkovrstvou maltu, tl. zdiva 300 mm</t>
  </si>
  <si>
    <t>"zazdívka dveří mezi m.č.F436 s F444" 1,15*2,0</t>
  </si>
  <si>
    <t>Vyzdívka mezi nosníky cihlami pálenými na maltu cementovou</t>
  </si>
  <si>
    <t>"překlad nad dveřmi mezi m.č.F436 a F443 - 3x I120 dl.1300mm" 1,3*0,30*0,12</t>
  </si>
  <si>
    <t>"překlad nad vybouraným otvorem v chodbě m.č.436 - 2x I120 dl.1800mm"1,8*0,30*0,12</t>
  </si>
  <si>
    <t>"překlad nad vybouraným otvorem mezi m.č.F436 a F445 - 3x I120 dl.2000mm" 2,0*0,30*0,12</t>
  </si>
  <si>
    <t>"překlad nad novými dveřmi mezi m.č.F446 a F447 - 2x I120 dl.1300mm" 1,3*0,20*0,12</t>
  </si>
  <si>
    <t>"překlad nad novými dveřmi mezi m.č.F447 a F448 - 2x I120 dl.1300mm" 1,3*0,20*0,12</t>
  </si>
  <si>
    <t>Válcované nosníky dodatečně osazované do připravených otvorů bez zazdění hlav do č. 12</t>
  </si>
  <si>
    <t>"překlad nad dveřmi mezi m.č.F436 a F443 - 3x I120 dl.1300mm" 3*1,3*11,1/1000</t>
  </si>
  <si>
    <t>"překlad nad vybouraným otvorem v chodbě m.č.436 - 2x I120 dl.1800mm" 2*1,8*11,1/1000</t>
  </si>
  <si>
    <t>"překlad nad vybouraným otvorem mezi m.č.F436 a F445 - 3x I120 dl.2000mm" 3*2,0*11,1/1000</t>
  </si>
  <si>
    <t>"překlad nad novými dveřmi mezi m.č.F446 a F447 - 2x I120 dl.1300mm" 2*1,3*11,1/1000</t>
  </si>
  <si>
    <t>"překlad nad novými dveřmi mezi m.č.F447 a F448 - 2x I120 dl.1300mm" 2*1,3*11,1/1000</t>
  </si>
  <si>
    <t>Vyrovnání nerovného povrchu vnitřního i vnějšího zdiva přizděním, tl. přes 30 do 80 mm</t>
  </si>
  <si>
    <t>"vyrovnání ostění po vybourání otvoru mezi m.č.F436 a F443" 0,3*2,0*2</t>
  </si>
  <si>
    <t>"vyrovnání ostění po vybourání otvoru v chodbě m.č.436" 0,3*2,65*2</t>
  </si>
  <si>
    <t>"vyrovnání ostění po vybourání otvoru mezi m.č.F436 a F445" 0,3*2,65*2</t>
  </si>
  <si>
    <t>"vyrovnání ostění po vybourání otvoru mezi m.č.F446 a F447" 0,2*2,0*2</t>
  </si>
  <si>
    <t>"vyrovnání ostění po vybourání otvoru mezi m.č.F447 a F448" 0,2*2,0*2</t>
  </si>
  <si>
    <t>Zazdívka otvorů v příčkách nebo stěnách cihlami pálenými plnými plochy přes 1 m2 do 4 m2, tloušťky přes 100 mm</t>
  </si>
  <si>
    <t>"zazdívka dveří mezi m.č.F443 a F444" 0,9*2,0</t>
  </si>
  <si>
    <t>Plentování ocelových válcovaných nosníků jednostranné cihlami na maltu, výška stojiny do 200 mm</t>
  </si>
  <si>
    <t>"překlad nad dveřmi mezi m.č.F436 a F443 - 3x I120 dl.1300mm" 1,3*2*0,12</t>
  </si>
  <si>
    <t>"překlad nad vybouraným otvorem v chodbě m.č.436 - 2x I120 dl.1800mm"1,8*2*0,12</t>
  </si>
  <si>
    <t>"překlad nad vybouraným otvorem mezi m.č.F436 a F445 - 3x I120 dl.2000mm" 2,0*2*0,12</t>
  </si>
  <si>
    <t>"překlad nad novými dveřmi mezi m.č.F446 a F447 - 2x I120 dl.1300mm" 1,3*2*0,12</t>
  </si>
  <si>
    <t>"překlad nad novými dveřmi mezi m.č.F447 a F448 - 2x I120 dl.1300mm" 1,3*2*0,12</t>
  </si>
  <si>
    <t>Oprava vápenocementové omítky vnitřních ploch hladké, tloušťky do 20 mm, s celoplošným přeštukováním, tloušťky štuku 3 mm stropů, v rozsahu opravované plochy přes 10 do 30%</t>
  </si>
  <si>
    <t>"oprava poškozených částí omítky stropu v m.č.F436" 19,1</t>
  </si>
  <si>
    <t>"oprava poškozených částí omítky stropu v m.č.F442" 12,32</t>
  </si>
  <si>
    <t>"oprava poškozených částí omítky stropu v m.č.F443" 11,09</t>
  </si>
  <si>
    <t>"oprava poškozených částí omítky stropu v m.č.F444" 16,43</t>
  </si>
  <si>
    <t>"oprava poškozených částí omítky stropu v m.č.F445" 26,0</t>
  </si>
  <si>
    <t>"oprava poškozených částí omítky stropu v m.č.F446" 11,34</t>
  </si>
  <si>
    <t>"oprava poškozených částí omítky stropu v m.č.F446a" 1,3</t>
  </si>
  <si>
    <t>"oprava poškozených částí omítky stropu v m.č.F446b" 1,45</t>
  </si>
  <si>
    <t>"oprava poškozených částí omítky stropu v m.č.F447" 19,69</t>
  </si>
  <si>
    <t>"oprava poškozených částí omítky stropu v m.č.F448" 19,69</t>
  </si>
  <si>
    <t>Vápenocementová omítka jednotlivých malých ploch štuková na stěnách, plochy jednotlivě přes 1,0 do 4 m2</t>
  </si>
  <si>
    <t>"oboustranná omítka zazdívky dveří mezi m.č.F436 s F444" 2</t>
  </si>
  <si>
    <t>"oboustranná omítka zazdívky dveří mezi m.č.F443 a F444" 2</t>
  </si>
  <si>
    <t>Oprava vápenocementové omítky vnitřních ploch hladké, tloušťky do 20 mm, s celoplošným přeštukováním, tloušťky štuku 3 mm stěn, v rozsahu opravované plochy přes 10 do 30%</t>
  </si>
  <si>
    <t>"oprava poškozených omítek stěn v m.č.F436" (1,55+12,65+1,35+7,9+0,2*2+1,85+4,2)*2,65-(0,8*1,97*7)</t>
  </si>
  <si>
    <t>"oprava poškozených omítek stěn v m.č.F440" 3,35*2,65-0,8*1,97</t>
  </si>
  <si>
    <t>"oprava poškozených omítek stěn v m.č.F441" 3,65*2,65-0,8*1,97</t>
  </si>
  <si>
    <t>"oprava poškozených omítek stěn v m.č.F442" (2,65*2+4,2*2)*2,65-(0,8*1,97+1,25*1,3)+(1,25+1,3*2)*0,175</t>
  </si>
  <si>
    <t>"oprava poškozených omítek stěn v m.č.F443" (4,3*2+2,35*2)*0,55</t>
  </si>
  <si>
    <t>"oprava poškozených omítek stěn v m.č.F444" (4,3*2+5,1*2)*2,65-(0,8*1,97+0,55*1,3+1,25*1,3)+(0,55+1,3*2+1,25+1,3*2)*0,175</t>
  </si>
  <si>
    <t>"oprava poškozených omítek stěn v m.č.F445" (10,5*2+1,4*2)*2,65-(0,8*1,97*3)</t>
  </si>
  <si>
    <t>"oprava poškozených omítek stěn v m.č.F446" (3,45*2+3,15*2)*0,55</t>
  </si>
  <si>
    <t>"oprava poškozených omítek stěn v m.č.F446a" (1,0*2+1,475*2)*0,55</t>
  </si>
  <si>
    <t>"oprava poškozených omítek stěn v m.č.F446b" (1,0*2+1,575*2)*0,55</t>
  </si>
  <si>
    <t>"oprava poškozených omítek stěn v m.č.F447" (5,95*2+3,0*2)*2,65-(0,8*1,97+1,3*1,3)+(1,3*3)*0,175</t>
  </si>
  <si>
    <t>"oprava poškozených omítek stěn v m.č.F448" (5,95*2+3,0*2)*2,65-(0,8*1,97+1,3*1,3)+(1,3*3)*0,175</t>
  </si>
  <si>
    <t>Omítka cementová vnitřních ploch nanášená ručně jednovrstvá, tloušťky do 10 mm hladká svislých konstrukcí stěn</t>
  </si>
  <si>
    <t>"podkladní omítka pod nové keramické obklady stěn" 66,175</t>
  </si>
  <si>
    <t>Pletivo vnitřních ploch v ploše nebo pruzích, na plném podkladu rabicové provizorně přichycené nosníků</t>
  </si>
  <si>
    <t>"překlad nad dveřmi mezi m.č.F436 a F443 - 3x I120 dl.1300mm" 1,3*(0,3+0,15*2)</t>
  </si>
  <si>
    <t>"překlad nad vybouraným otvorem v chodbě m.č.436 - 2x I120 dl.1800mm" 1,8*(0,3+0,15*2)</t>
  </si>
  <si>
    <t>"překlad nad vybouraným otvorem mezi m.č.F436 a F445 - 3x I120 dl.2000mm" 2,0*(0,3+0,15*2)</t>
  </si>
  <si>
    <t>"překlad nad novými dveřmi mezi m.č.F446 a F447 - 2x I120 dl.1300mm" 1,3*(0,2+0,15*2)</t>
  </si>
  <si>
    <t>"překlad nad novými dveřmi mezi m.č.F447 a F448 - 2x I120 dl.1300mm" 1,3*(0,2+0,15*2)</t>
  </si>
  <si>
    <t>Vyčištění budov nebo objektů před předáním do užívání budov bytové nebo občanské výstavby, světlé výšky podlaží do 4 m</t>
  </si>
  <si>
    <t>"celková plocha řešených prostor" 188,0</t>
  </si>
  <si>
    <t>"pomocné lešení pro drobné nespecifikované konstrukce a práce" 60,0</t>
  </si>
  <si>
    <t>"lešení pro vnitřní úpravy a práce" 188,0</t>
  </si>
  <si>
    <t>Bourání příček nebo přizdívek z cihel pálených plných nebo dutých, tl. přes 100 do 150 mm</t>
  </si>
  <si>
    <t>"vybourání stávajících dělících příček v m.č.F444" (2,315+1,7)*2,65-(0,6*1,97*2)</t>
  </si>
  <si>
    <t>"vybourání stávajících dělících příček v m.č.F447" (2,65+1,3)*2,65-(0,6*1,97)</t>
  </si>
  <si>
    <t>"vybourání stávajících dělících příček v m.č.F448" (2,65+1,3)*2,65-(0,6*1,97)</t>
  </si>
  <si>
    <t>"vybourání stávajících dveřních zárubní" 0,6*2,0*4+0,9*2,0</t>
  </si>
  <si>
    <t>Vybourání otvorů ve zdivu základovém nebo nadzákladovém z cihel, tvárnic, příčkovek z cihel pálených na maltu vápennou nebo vápenocementovou plochy do 4 m2, tl. do 300 mm</t>
  </si>
  <si>
    <t>"vybourání otvoru pro dveře mezi m.č.F436 a F443" 1,15*2,0*0,30</t>
  </si>
  <si>
    <t>"vybourání otvoru pro dveře mezi m.č.F436 a F446" 1,1*2,0*0,30</t>
  </si>
  <si>
    <t>"vybourání otvoru pro dveře mezi m.č.F445 a F446" (1,66*2,0-0,9*1,97)*0,30</t>
  </si>
  <si>
    <t>"vybourání otvoru pro dveře mezi m.č.F446 a F447" 1,1*2,0*0,20</t>
  </si>
  <si>
    <t>"vybourání otvoru pro dveře mezi m.č.F447 a F448" 1,1*2,0*0,20</t>
  </si>
  <si>
    <t>Otlučení vápenných nebo vápenocementových omítek vnitřních ploch stropů, v rozsahu přes 10 do 30 %</t>
  </si>
  <si>
    <t>"odstranění poškozených částí omítky stropu v m.č.F436" 19,1</t>
  </si>
  <si>
    <t>"odstranění poškozených částí omítky stropu v m.č.F442" 12,32</t>
  </si>
  <si>
    <t>"odstranění poškozených částí omítky stropu v m.č.F443" 11,09</t>
  </si>
  <si>
    <t>"odstranění poškozených částí omítky stropu v m.č.F444" 16,43</t>
  </si>
  <si>
    <t>"odstranění poškozených částí omítky stropu v m.č.F445" 26,0</t>
  </si>
  <si>
    <t>"odstranění poškozených částí omítky stropu v m.č.F446" 11,34</t>
  </si>
  <si>
    <t>"odstranění poškozených částí omítky stropu v m.č.F446a" 1,3</t>
  </si>
  <si>
    <t>"odstranění poškozených částí omítky stropu v m.č.F446b" 1,45</t>
  </si>
  <si>
    <t>"odstranění poškozených částí omítky stropu v m.č.F447" 19,69</t>
  </si>
  <si>
    <t>"odstranění poškozených částí omítky stropu v m.č.F448" 19,69</t>
  </si>
  <si>
    <t>"odstranění poškozených omítek stěn v m.č.F436" (1,55+12,65+1,35+7,9+0,2*2+1,85+4,2)*2,65-(0,8*1,97*7)</t>
  </si>
  <si>
    <t>"odstranění poškozených omítek stěn v m.č.F440" 3,35*2,65-0,8*1,97</t>
  </si>
  <si>
    <t>"odstranění poškozených omítek stěn v m.č.F441" 3,65*2,65-0,8*1,97</t>
  </si>
  <si>
    <t>"odstranění poškozených omítek stěn v m.č.F442" (2,65*2+4,2*2)*2,65-(0,8*1,97+1,25*1,3)+(1,25+1,3*2)*0,175</t>
  </si>
  <si>
    <t>"odstranění poškozených omítek stěn v m.č.F443" (4,3*2+2,35*2)*0,55</t>
  </si>
  <si>
    <t>"odstranění poškozených omítek stěn v m.č.F444" (4,3*2+5,1*2)*2,65-(0,8*1,97+0,55*1,3+1,25*1,3)+(0,55+1,3*2+1,25+1,3*2)*0,175</t>
  </si>
  <si>
    <t>"odstranění poškozených omítek stěn v m.č.F445" (10,5*2+1,4*2)*2,65-(0,8*1,97*3)</t>
  </si>
  <si>
    <t>Poznámka k položce:_x000D_
Položka obsahuje zejména náklady na zžízení :_x000D_
- administrativní,  sociální a skladovací zařízení (kanceláře, šatny, umývárny, jídelny, mobilní WC s příp. čištěním odpadních vod, mobilní sklady a přístřešky pro skladování   materiálu)_x000D_
- provizorní komunikace (silnice, chodníky, lávky, můstky, rampy v jakémkoli materiálovém provedení)_x000D_
- připojení zařízení staveniště na inženýrské sítě vč.nákladů na energie_x000D_
- oplocení, osvětlení, ostraha zařízení staveniště v nezbytném rozsahu_x000D_
- opatření na nezbytnou ochranu sousedních pozemků a staveb_x000D_
- pronájem ploch a poplatky za užívání veřejného prostranství_x000D_
- projekční, inženýrské a administrativní činnosti v souvislosti s aplikací výše uvedených opatření (projednání s dotčenými správními   orgány apod.)</t>
  </si>
  <si>
    <t>Poznámka k položce:_x000D_
Položka obsahuje náklady související s prováděním stavebních prací za provozu objektu objednatelem, zejména opatření proti negativním účinkům hluku, prašnosti, vibracím apod.</t>
  </si>
  <si>
    <t>MJ</t>
  </si>
  <si>
    <t>Množství</t>
  </si>
  <si>
    <t>J.cena [CZK]</t>
  </si>
  <si>
    <t>Cena celkem [CZK]</t>
  </si>
  <si>
    <t>Příloha č. 2 - položkový rozpočet</t>
  </si>
  <si>
    <t>Položkový rozpočet</t>
  </si>
  <si>
    <t>Zadavatel: Krajská zdravotní, a.s. - Nemocnice Teplice, o.z.</t>
  </si>
  <si>
    <t>Název firmy:</t>
  </si>
  <si>
    <t>Adresa:</t>
  </si>
  <si>
    <t>E-mail:</t>
  </si>
  <si>
    <t>Tel:</t>
  </si>
  <si>
    <t xml:space="preserve">Název: Oprava a sanace podkrovních místností GYNPOR </t>
  </si>
  <si>
    <t>Lokalita: Budova F, sekce D, Duchcovská 53, 415 29 Teplice</t>
  </si>
  <si>
    <t>Cena celkem bez DPH</t>
  </si>
  <si>
    <t>DPH</t>
  </si>
  <si>
    <t>Cena celkem včetně DPH</t>
  </si>
  <si>
    <t>Vypracoval:</t>
  </si>
  <si>
    <t>Podpis a razítko</t>
  </si>
  <si>
    <t>V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</si>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</sst>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9" x14ac:knownFonts="1">
    <font>
      <sz val="11"/>
      <color theme="1"/>
      <name val="Calibri"/>
      <family val="2"/>
      <charset val="238"/>
      <scheme val="minor"/>
    </font>
    <font>
      <sz val="8"/>
      <color rgb="FF003366"/>
      <name val="Arial CE"/>
    </font>
    <font>
      <sz val="9"/>
      <name val="Arial CE"/>
    </font>
    <font>
      <sz val="8"/>
      <color rgb="FF505050"/>
      <name val="Arial CE"/>
    </font>
    <font>
      <i/>
      <sz val="9"/>
      <color rgb="FF0000FF"/>
      <name val="Arial CE"/>
    </font>
    <font>
      <i/>
      <sz val="8"/>
      <color rgb="FF003366"/>
      <name val="Arial CE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rgb="FF00B0F0"/>
      <name val="Arial CE"/>
    </font>
    <font>
      <i/>
      <sz val="7"/>
      <color rgb="FF00B0F0"/>
      <name val="Arial CE"/>
    </font>
    <font>
      <b/>
      <sz val="12"/>
      <color rgb="FFFF0000"/>
      <name val="Arial CE"/>
      <charset val="238"/>
    </font>
    <font>
      <b/>
      <sz val="12"/>
      <color theme="9" tint="-0.499984740745262"/>
      <name val="Arial CE"/>
    </font>
    <font>
      <b/>
      <sz val="10"/>
      <color rgb="FF00B050"/>
      <name val="Arial CE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3">
    <xf numFmtId="0" fontId="0" fillId="0" borderId="0" xfId="0"/>
    <xf numFmtId="0" fontId="1" fillId="0" borderId="0" xfId="0" applyFont="1" applyAlignment="1" applyProtection="1"/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164" fontId="3" fillId="0" borderId="0" xfId="0" applyNumberFormat="1" applyFont="1" applyAlignment="1" applyProtection="1">
      <alignment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4" fontId="15" fillId="0" borderId="0" xfId="0" applyNumberFormat="1" applyFont="1" applyAlignment="1" applyProtection="1"/>
    <xf numFmtId="0" fontId="15" fillId="0" borderId="0" xfId="0" applyFont="1" applyAlignment="1" applyProtection="1">
      <alignment horizontal="left"/>
    </xf>
    <xf numFmtId="0" fontId="16" fillId="0" borderId="0" xfId="0" applyFont="1" applyAlignment="1" applyProtection="1">
      <alignment horizontal="left" vertical="center"/>
    </xf>
    <xf numFmtId="4" fontId="16" fillId="0" borderId="0" xfId="0" applyNumberFormat="1" applyFont="1" applyAlignment="1" applyProtection="1"/>
    <xf numFmtId="4" fontId="17" fillId="0" borderId="0" xfId="0" applyNumberFormat="1" applyFont="1" applyAlignment="1" applyProtection="1"/>
    <xf numFmtId="0" fontId="1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right" vertical="center"/>
    </xf>
    <xf numFmtId="0" fontId="7" fillId="0" borderId="18" xfId="1" applyNumberFormat="1" applyFont="1" applyFill="1" applyBorder="1" applyAlignment="1" applyProtection="1">
      <alignment horizontal="left" vertical="center" wrapText="1"/>
    </xf>
    <xf numFmtId="0" fontId="7" fillId="0" borderId="19" xfId="1" applyNumberFormat="1" applyFont="1" applyFill="1" applyBorder="1" applyAlignment="1" applyProtection="1">
      <alignment horizontal="left" vertical="center" wrapText="1"/>
    </xf>
    <xf numFmtId="49" fontId="10" fillId="0" borderId="12" xfId="1" applyNumberFormat="1" applyFont="1" applyFill="1" applyBorder="1" applyAlignment="1" applyProtection="1">
      <alignment horizontal="center" vertical="top"/>
    </xf>
    <xf numFmtId="49" fontId="9" fillId="0" borderId="13" xfId="1" applyNumberFormat="1" applyFont="1" applyFill="1" applyBorder="1" applyAlignment="1" applyProtection="1">
      <alignment horizontal="center" vertical="top"/>
    </xf>
    <xf numFmtId="49" fontId="9" fillId="0" borderId="6" xfId="1" applyNumberFormat="1" applyFont="1" applyFill="1" applyBorder="1" applyAlignment="1" applyProtection="1">
      <alignment horizontal="center" vertical="top"/>
    </xf>
    <xf numFmtId="0" fontId="7" fillId="0" borderId="17" xfId="1" applyNumberFormat="1" applyFont="1" applyFill="1" applyBorder="1" applyAlignment="1" applyProtection="1">
      <alignment horizontal="left" vertical="center" wrapText="1"/>
    </xf>
    <xf numFmtId="0" fontId="7" fillId="0" borderId="9" xfId="1" applyNumberFormat="1" applyFont="1" applyFill="1" applyBorder="1" applyAlignment="1" applyProtection="1">
      <alignment horizontal="left" vertical="center" wrapText="1"/>
    </xf>
    <xf numFmtId="0" fontId="12" fillId="0" borderId="20" xfId="1" applyFont="1" applyBorder="1" applyAlignment="1" applyProtection="1">
      <alignment horizontal="left" vertical="center"/>
    </xf>
    <xf numFmtId="0" fontId="12" fillId="0" borderId="4" xfId="1" applyFont="1" applyBorder="1" applyAlignment="1" applyProtection="1">
      <alignment horizontal="left" vertical="center"/>
    </xf>
    <xf numFmtId="0" fontId="12" fillId="0" borderId="21" xfId="1" applyFont="1" applyBorder="1" applyAlignment="1" applyProtection="1">
      <alignment horizontal="left" vertical="center"/>
    </xf>
    <xf numFmtId="0" fontId="12" fillId="0" borderId="10" xfId="1" applyFont="1" applyBorder="1" applyAlignment="1" applyProtection="1">
      <alignment horizontal="left" vertical="center"/>
    </xf>
    <xf numFmtId="0" fontId="12" fillId="0" borderId="8" xfId="1" applyFont="1" applyBorder="1" applyAlignment="1" applyProtection="1">
      <alignment horizontal="left" vertical="center"/>
    </xf>
    <xf numFmtId="0" fontId="12" fillId="0" borderId="11" xfId="1" applyFont="1" applyBorder="1" applyAlignment="1" applyProtection="1">
      <alignment horizontal="left" vertical="center"/>
    </xf>
    <xf numFmtId="0" fontId="8" fillId="0" borderId="14" xfId="1" applyNumberFormat="1" applyFont="1" applyFill="1" applyBorder="1" applyAlignment="1" applyProtection="1">
      <alignment horizontal="center" vertical="center" wrapText="1"/>
    </xf>
    <xf numFmtId="0" fontId="8" fillId="0" borderId="5" xfId="1" applyNumberFormat="1" applyFont="1" applyFill="1" applyBorder="1" applyAlignment="1" applyProtection="1">
      <alignment horizontal="center" vertical="center" wrapText="1"/>
    </xf>
    <xf numFmtId="0" fontId="8" fillId="0" borderId="15" xfId="1" applyNumberFormat="1" applyFont="1" applyFill="1" applyBorder="1" applyAlignment="1" applyProtection="1">
      <alignment horizontal="center" vertical="center" wrapText="1"/>
    </xf>
    <xf numFmtId="0" fontId="11" fillId="3" borderId="16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7" xfId="1" applyFont="1" applyFill="1" applyBorder="1" applyAlignment="1" applyProtection="1">
      <alignment horizontal="center" vertical="center"/>
    </xf>
    <xf numFmtId="0" fontId="11" fillId="0" borderId="16" xfId="1" applyFont="1" applyBorder="1" applyAlignment="1" applyProtection="1">
      <alignment horizontal="center" vertical="center"/>
    </xf>
    <xf numFmtId="0" fontId="11" fillId="0" borderId="0" xfId="1" applyFont="1" applyBorder="1" applyAlignment="1" applyProtection="1">
      <alignment horizontal="center" vertical="center"/>
    </xf>
    <xf numFmtId="0" fontId="11" fillId="0" borderId="7" xfId="1" applyFont="1" applyBorder="1" applyAlignment="1" applyProtection="1">
      <alignment horizontal="center" vertical="center"/>
    </xf>
    <xf numFmtId="49" fontId="0" fillId="0" borderId="0" xfId="0" applyNumberFormat="1" applyFont="1" applyBorder="1" applyProtection="1"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4" fontId="0" fillId="0" borderId="0" xfId="0" applyNumberFormat="1" applyFont="1" applyBorder="1" applyAlignment="1" applyProtection="1">
      <alignment vertical="center"/>
      <protection locked="0"/>
    </xf>
    <xf numFmtId="4" fontId="18" fillId="0" borderId="0" xfId="0" applyNumberFormat="1" applyFont="1" applyBorder="1" applyAlignment="1" applyProtection="1">
      <alignment vertical="center"/>
      <protection locked="0"/>
    </xf>
    <xf numFmtId="49" fontId="0" fillId="0" borderId="22" xfId="0" applyNumberFormat="1" applyFont="1" applyBorder="1" applyProtection="1"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49" fontId="0" fillId="0" borderId="23" xfId="0" applyNumberFormat="1" applyBorder="1" applyProtection="1"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49" fontId="0" fillId="0" borderId="0" xfId="0" applyNumberFormat="1" applyBorder="1" applyProtection="1"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4" fontId="0" fillId="0" borderId="0" xfId="0" applyNumberFormat="1" applyBorder="1" applyAlignment="1" applyProtection="1">
      <alignment vertical="center"/>
      <protection locked="0"/>
    </xf>
    <xf numFmtId="49" fontId="0" fillId="0" borderId="0" xfId="0" applyNumberForma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left" vertical="top"/>
      <protection locked="0"/>
    </xf>
    <xf numFmtId="0" fontId="7" fillId="0" borderId="24" xfId="0" applyFont="1" applyBorder="1" applyAlignment="1" applyProtection="1">
      <alignment horizontal="left"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3"/>
  <sheetViews>
    <sheetView tabSelected="1" zoomScale="90" zoomScaleNormal="90" workbookViewId="0">
      <selection activeCell="E362" sqref="E362"/>
    </sheetView>
  </sheetViews>
  <sheetFormatPr defaultRowHeight="15" x14ac:dyDescent="0.25"/>
  <cols>
    <col min="2" max="2" width="39.5703125" customWidth="1"/>
    <col min="6" max="6" width="15.5703125" customWidth="1"/>
  </cols>
  <sheetData>
    <row r="1" spans="1:6" ht="15.75" customHeight="1" thickBot="1" x14ac:dyDescent="0.3">
      <c r="A1" s="26" t="s">
        <v>721</v>
      </c>
      <c r="B1" s="26"/>
      <c r="C1" s="26"/>
      <c r="D1" s="26"/>
      <c r="E1" s="26"/>
      <c r="F1" s="26"/>
    </row>
    <row r="2" spans="1:6" ht="20.25" x14ac:dyDescent="0.25">
      <c r="A2" s="29" t="s">
        <v>722</v>
      </c>
      <c r="B2" s="30"/>
      <c r="C2" s="30"/>
      <c r="D2" s="30"/>
      <c r="E2" s="30"/>
      <c r="F2" s="31"/>
    </row>
    <row r="3" spans="1:6" ht="27.75" customHeight="1" x14ac:dyDescent="0.25">
      <c r="A3" s="40" t="s">
        <v>728</v>
      </c>
      <c r="B3" s="41"/>
      <c r="C3" s="41"/>
      <c r="D3" s="41"/>
      <c r="E3" s="41"/>
      <c r="F3" s="42"/>
    </row>
    <row r="4" spans="1:6" ht="32.25" customHeight="1" x14ac:dyDescent="0.25">
      <c r="A4" s="43" t="s">
        <v>729</v>
      </c>
      <c r="B4" s="44"/>
      <c r="C4" s="44"/>
      <c r="D4" s="44"/>
      <c r="E4" s="44"/>
      <c r="F4" s="45"/>
    </row>
    <row r="5" spans="1:6" ht="23.25" customHeight="1" thickBot="1" x14ac:dyDescent="0.3">
      <c r="A5" s="46" t="s">
        <v>723</v>
      </c>
      <c r="B5" s="47"/>
      <c r="C5" s="47"/>
      <c r="D5" s="47"/>
      <c r="E5" s="47"/>
      <c r="F5" s="48"/>
    </row>
    <row r="6" spans="1:6" ht="27" customHeight="1" x14ac:dyDescent="0.25">
      <c r="A6" s="27" t="s">
        <v>724</v>
      </c>
      <c r="B6" s="28"/>
      <c r="C6" s="34" t="s">
        <v>725</v>
      </c>
      <c r="D6" s="35"/>
      <c r="E6" s="35"/>
      <c r="F6" s="36"/>
    </row>
    <row r="7" spans="1:6" ht="25.5" customHeight="1" thickBot="1" x14ac:dyDescent="0.3">
      <c r="A7" s="32" t="s">
        <v>726</v>
      </c>
      <c r="B7" s="33"/>
      <c r="C7" s="37" t="s">
        <v>727</v>
      </c>
      <c r="D7" s="38"/>
      <c r="E7" s="38"/>
      <c r="F7" s="39"/>
    </row>
    <row r="8" spans="1:6" x14ac:dyDescent="0.25">
      <c r="A8" s="2"/>
      <c r="B8" s="5"/>
      <c r="C8" s="6"/>
      <c r="D8" s="6"/>
    </row>
    <row r="9" spans="1:6" ht="24" x14ac:dyDescent="0.25">
      <c r="A9" s="16" t="s">
        <v>616</v>
      </c>
      <c r="B9" s="17" t="s">
        <v>617</v>
      </c>
      <c r="C9" s="17" t="s">
        <v>717</v>
      </c>
      <c r="D9" s="17" t="s">
        <v>718</v>
      </c>
      <c r="E9" s="17" t="s">
        <v>719</v>
      </c>
      <c r="F9" s="17" t="s">
        <v>720</v>
      </c>
    </row>
    <row r="10" spans="1:6" ht="15.75" x14ac:dyDescent="0.25">
      <c r="A10" s="22" t="s">
        <v>618</v>
      </c>
      <c r="B10" s="7"/>
      <c r="C10" s="7"/>
      <c r="D10" s="7"/>
      <c r="E10" s="7"/>
      <c r="F10" s="23">
        <f>SUM(F11+F137+F490)</f>
        <v>0</v>
      </c>
    </row>
    <row r="11" spans="1:6" ht="15.75" x14ac:dyDescent="0.25">
      <c r="A11" s="1"/>
      <c r="B11" s="21" t="s">
        <v>0</v>
      </c>
      <c r="C11" s="1"/>
      <c r="D11" s="1"/>
      <c r="E11" s="1"/>
      <c r="F11" s="20">
        <f>SUM(F12+F41+F77+F85++F127+F135+F80)</f>
        <v>0</v>
      </c>
    </row>
    <row r="12" spans="1:6" x14ac:dyDescent="0.25">
      <c r="A12" s="1"/>
      <c r="B12" s="25" t="s">
        <v>2</v>
      </c>
      <c r="C12" s="1"/>
      <c r="D12" s="1"/>
      <c r="E12" s="1"/>
      <c r="F12" s="24">
        <f>SUM(F13:F40)</f>
        <v>0</v>
      </c>
    </row>
    <row r="13" spans="1:6" ht="48" x14ac:dyDescent="0.25">
      <c r="A13" s="2" t="s">
        <v>3</v>
      </c>
      <c r="B13" s="3" t="s">
        <v>619</v>
      </c>
      <c r="C13" s="4" t="s">
        <v>4</v>
      </c>
      <c r="D13" s="5">
        <v>2.2999999999999998</v>
      </c>
      <c r="E13" s="6">
        <v>0</v>
      </c>
      <c r="F13" s="6">
        <f>ROUND(E13*D13,2)</f>
        <v>0</v>
      </c>
    </row>
    <row r="14" spans="1:6" x14ac:dyDescent="0.25">
      <c r="A14" s="8"/>
      <c r="B14" s="18" t="s">
        <v>620</v>
      </c>
      <c r="C14" s="8"/>
      <c r="D14" s="10"/>
      <c r="E14" s="8"/>
      <c r="F14" s="8"/>
    </row>
    <row r="15" spans="1:6" ht="24" x14ac:dyDescent="0.25">
      <c r="A15" s="2" t="s">
        <v>5</v>
      </c>
      <c r="B15" s="3" t="s">
        <v>621</v>
      </c>
      <c r="C15" s="4" t="s">
        <v>6</v>
      </c>
      <c r="D15" s="5">
        <v>0.246</v>
      </c>
      <c r="E15" s="6">
        <v>0</v>
      </c>
      <c r="F15" s="6">
        <f>ROUND(E15*D15,2)</f>
        <v>0</v>
      </c>
    </row>
    <row r="16" spans="1:6" ht="22.5" x14ac:dyDescent="0.25">
      <c r="A16" s="8"/>
      <c r="B16" s="18" t="s">
        <v>622</v>
      </c>
      <c r="C16" s="8"/>
      <c r="D16" s="10"/>
      <c r="E16" s="8"/>
      <c r="F16" s="8"/>
    </row>
    <row r="17" spans="1:6" ht="22.5" x14ac:dyDescent="0.25">
      <c r="A17" s="8"/>
      <c r="B17" s="18" t="s">
        <v>623</v>
      </c>
      <c r="C17" s="8"/>
      <c r="D17" s="10"/>
      <c r="E17" s="8"/>
      <c r="F17" s="8"/>
    </row>
    <row r="18" spans="1:6" ht="22.5" x14ac:dyDescent="0.25">
      <c r="A18" s="8"/>
      <c r="B18" s="18" t="s">
        <v>624</v>
      </c>
      <c r="C18" s="8"/>
      <c r="D18" s="10"/>
      <c r="E18" s="8"/>
      <c r="F18" s="8"/>
    </row>
    <row r="19" spans="1:6" ht="22.5" x14ac:dyDescent="0.25">
      <c r="A19" s="8"/>
      <c r="B19" s="18" t="s">
        <v>625</v>
      </c>
      <c r="C19" s="8"/>
      <c r="D19" s="10"/>
      <c r="E19" s="8"/>
      <c r="F19" s="8"/>
    </row>
    <row r="20" spans="1:6" ht="22.5" x14ac:dyDescent="0.25">
      <c r="A20" s="8"/>
      <c r="B20" s="18" t="s">
        <v>626</v>
      </c>
      <c r="C20" s="8"/>
      <c r="D20" s="10"/>
      <c r="E20" s="8"/>
      <c r="F20" s="8"/>
    </row>
    <row r="21" spans="1:6" ht="24" x14ac:dyDescent="0.25">
      <c r="A21" s="2" t="s">
        <v>1</v>
      </c>
      <c r="B21" s="3" t="s">
        <v>627</v>
      </c>
      <c r="C21" s="4" t="s">
        <v>7</v>
      </c>
      <c r="D21" s="5">
        <v>0.20799999999999999</v>
      </c>
      <c r="E21" s="6">
        <v>0</v>
      </c>
      <c r="F21" s="6">
        <f>ROUND(E21*D21,2)</f>
        <v>0</v>
      </c>
    </row>
    <row r="22" spans="1:6" ht="22.5" x14ac:dyDescent="0.25">
      <c r="A22" s="8"/>
      <c r="B22" s="18" t="s">
        <v>628</v>
      </c>
      <c r="C22" s="8"/>
      <c r="D22" s="10"/>
      <c r="E22" s="8"/>
      <c r="F22" s="8"/>
    </row>
    <row r="23" spans="1:6" ht="22.5" x14ac:dyDescent="0.25">
      <c r="A23" s="8"/>
      <c r="B23" s="18" t="s">
        <v>629</v>
      </c>
      <c r="C23" s="8"/>
      <c r="D23" s="10"/>
      <c r="E23" s="8"/>
      <c r="F23" s="8"/>
    </row>
    <row r="24" spans="1:6" ht="22.5" x14ac:dyDescent="0.25">
      <c r="A24" s="8"/>
      <c r="B24" s="18" t="s">
        <v>630</v>
      </c>
      <c r="C24" s="8"/>
      <c r="D24" s="10"/>
      <c r="E24" s="8"/>
      <c r="F24" s="8"/>
    </row>
    <row r="25" spans="1:6" ht="22.5" x14ac:dyDescent="0.25">
      <c r="A25" s="8"/>
      <c r="B25" s="18" t="s">
        <v>631</v>
      </c>
      <c r="C25" s="8"/>
      <c r="D25" s="10"/>
      <c r="E25" s="8"/>
      <c r="F25" s="8"/>
    </row>
    <row r="26" spans="1:6" ht="22.5" x14ac:dyDescent="0.25">
      <c r="A26" s="8"/>
      <c r="B26" s="18" t="s">
        <v>632</v>
      </c>
      <c r="C26" s="8"/>
      <c r="D26" s="10"/>
      <c r="E26" s="8"/>
      <c r="F26" s="8"/>
    </row>
    <row r="27" spans="1:6" ht="24" x14ac:dyDescent="0.25">
      <c r="A27" s="2" t="s">
        <v>8</v>
      </c>
      <c r="B27" s="3" t="s">
        <v>633</v>
      </c>
      <c r="C27" s="4" t="s">
        <v>4</v>
      </c>
      <c r="D27" s="5">
        <v>5.98</v>
      </c>
      <c r="E27" s="6">
        <v>0</v>
      </c>
      <c r="F27" s="6">
        <f>ROUND(E27*D27,2)</f>
        <v>0</v>
      </c>
    </row>
    <row r="28" spans="1:6" ht="22.5" x14ac:dyDescent="0.25">
      <c r="A28" s="8"/>
      <c r="B28" s="18" t="s">
        <v>634</v>
      </c>
      <c r="C28" s="8"/>
      <c r="D28" s="10"/>
      <c r="E28" s="8"/>
      <c r="F28" s="8"/>
    </row>
    <row r="29" spans="1:6" ht="22.5" x14ac:dyDescent="0.25">
      <c r="A29" s="8"/>
      <c r="B29" s="18" t="s">
        <v>635</v>
      </c>
      <c r="C29" s="8"/>
      <c r="D29" s="10"/>
      <c r="E29" s="8"/>
      <c r="F29" s="8"/>
    </row>
    <row r="30" spans="1:6" ht="22.5" x14ac:dyDescent="0.25">
      <c r="A30" s="8"/>
      <c r="B30" s="18" t="s">
        <v>636</v>
      </c>
      <c r="C30" s="8"/>
      <c r="D30" s="10"/>
      <c r="E30" s="8"/>
      <c r="F30" s="8"/>
    </row>
    <row r="31" spans="1:6" ht="22.5" x14ac:dyDescent="0.25">
      <c r="A31" s="8"/>
      <c r="B31" s="18" t="s">
        <v>637</v>
      </c>
      <c r="C31" s="8"/>
      <c r="D31" s="10"/>
      <c r="E31" s="8"/>
      <c r="F31" s="8"/>
    </row>
    <row r="32" spans="1:6" ht="22.5" x14ac:dyDescent="0.25">
      <c r="A32" s="8"/>
      <c r="B32" s="18" t="s">
        <v>638</v>
      </c>
      <c r="C32" s="8"/>
      <c r="D32" s="10"/>
      <c r="E32" s="8"/>
      <c r="F32" s="8"/>
    </row>
    <row r="33" spans="1:6" ht="36" x14ac:dyDescent="0.25">
      <c r="A33" s="2" t="s">
        <v>9</v>
      </c>
      <c r="B33" s="3" t="s">
        <v>639</v>
      </c>
      <c r="C33" s="4" t="s">
        <v>4</v>
      </c>
      <c r="D33" s="5">
        <v>1.8</v>
      </c>
      <c r="E33" s="6">
        <v>0</v>
      </c>
      <c r="F33" s="6">
        <f>ROUND(E33*D33,2)</f>
        <v>0</v>
      </c>
    </row>
    <row r="34" spans="1:6" x14ac:dyDescent="0.25">
      <c r="A34" s="8"/>
      <c r="B34" s="18" t="s">
        <v>640</v>
      </c>
      <c r="C34" s="8"/>
      <c r="D34" s="10"/>
      <c r="E34" s="8"/>
      <c r="F34" s="8"/>
    </row>
    <row r="35" spans="1:6" ht="36" x14ac:dyDescent="0.25">
      <c r="A35" s="2" t="s">
        <v>10</v>
      </c>
      <c r="B35" s="3" t="s">
        <v>641</v>
      </c>
      <c r="C35" s="4" t="s">
        <v>4</v>
      </c>
      <c r="D35" s="5">
        <v>1.8480000000000001</v>
      </c>
      <c r="E35" s="6">
        <v>0</v>
      </c>
      <c r="F35" s="6">
        <f>ROUND(E35*D35,2)</f>
        <v>0</v>
      </c>
    </row>
    <row r="36" spans="1:6" ht="22.5" x14ac:dyDescent="0.25">
      <c r="A36" s="8"/>
      <c r="B36" s="18" t="s">
        <v>642</v>
      </c>
      <c r="C36" s="8"/>
      <c r="D36" s="10"/>
      <c r="E36" s="8"/>
      <c r="F36" s="8"/>
    </row>
    <row r="37" spans="1:6" ht="22.5" x14ac:dyDescent="0.25">
      <c r="A37" s="8"/>
      <c r="B37" s="18" t="s">
        <v>643</v>
      </c>
      <c r="C37" s="8"/>
      <c r="D37" s="10"/>
      <c r="E37" s="8"/>
      <c r="F37" s="8"/>
    </row>
    <row r="38" spans="1:6" ht="22.5" x14ac:dyDescent="0.25">
      <c r="A38" s="8"/>
      <c r="B38" s="18" t="s">
        <v>644</v>
      </c>
      <c r="C38" s="8"/>
      <c r="D38" s="10"/>
      <c r="E38" s="8"/>
      <c r="F38" s="8"/>
    </row>
    <row r="39" spans="1:6" ht="22.5" x14ac:dyDescent="0.25">
      <c r="A39" s="8"/>
      <c r="B39" s="18" t="s">
        <v>645</v>
      </c>
      <c r="C39" s="8"/>
      <c r="D39" s="10"/>
      <c r="E39" s="8"/>
      <c r="F39" s="8"/>
    </row>
    <row r="40" spans="1:6" ht="22.5" x14ac:dyDescent="0.25">
      <c r="A40" s="8"/>
      <c r="B40" s="18" t="s">
        <v>646</v>
      </c>
      <c r="C40" s="8"/>
      <c r="D40" s="10"/>
      <c r="E40" s="8"/>
      <c r="F40" s="8"/>
    </row>
    <row r="41" spans="1:6" x14ac:dyDescent="0.25">
      <c r="A41" s="1"/>
      <c r="B41" s="25" t="s">
        <v>11</v>
      </c>
      <c r="C41" s="1"/>
      <c r="D41" s="1"/>
      <c r="E41" s="1"/>
      <c r="F41" s="24">
        <f>SUM(F42:F76)</f>
        <v>0</v>
      </c>
    </row>
    <row r="42" spans="1:6" ht="48" x14ac:dyDescent="0.25">
      <c r="A42" s="2" t="s">
        <v>12</v>
      </c>
      <c r="B42" s="3" t="s">
        <v>647</v>
      </c>
      <c r="C42" s="4" t="s">
        <v>4</v>
      </c>
      <c r="D42" s="5">
        <v>138.41</v>
      </c>
      <c r="E42" s="6">
        <v>0</v>
      </c>
      <c r="F42" s="6">
        <f>ROUND(E42*D42,2)</f>
        <v>0</v>
      </c>
    </row>
    <row r="43" spans="1:6" ht="22.5" x14ac:dyDescent="0.25">
      <c r="A43" s="8"/>
      <c r="B43" s="18" t="s">
        <v>648</v>
      </c>
      <c r="C43" s="8"/>
      <c r="D43" s="10"/>
      <c r="E43" s="8"/>
      <c r="F43" s="8"/>
    </row>
    <row r="44" spans="1:6" ht="22.5" x14ac:dyDescent="0.25">
      <c r="A44" s="8"/>
      <c r="B44" s="18" t="s">
        <v>649</v>
      </c>
      <c r="C44" s="8"/>
      <c r="D44" s="10"/>
      <c r="E44" s="8"/>
      <c r="F44" s="8"/>
    </row>
    <row r="45" spans="1:6" ht="22.5" x14ac:dyDescent="0.25">
      <c r="A45" s="8"/>
      <c r="B45" s="18" t="s">
        <v>650</v>
      </c>
      <c r="C45" s="8"/>
      <c r="D45" s="10"/>
      <c r="E45" s="8"/>
      <c r="F45" s="8"/>
    </row>
    <row r="46" spans="1:6" ht="22.5" x14ac:dyDescent="0.25">
      <c r="A46" s="8"/>
      <c r="B46" s="18" t="s">
        <v>651</v>
      </c>
      <c r="C46" s="8"/>
      <c r="D46" s="10"/>
      <c r="E46" s="8"/>
      <c r="F46" s="8"/>
    </row>
    <row r="47" spans="1:6" ht="22.5" x14ac:dyDescent="0.25">
      <c r="A47" s="8"/>
      <c r="B47" s="18" t="s">
        <v>652</v>
      </c>
      <c r="C47" s="8"/>
      <c r="D47" s="10"/>
      <c r="E47" s="8"/>
      <c r="F47" s="8"/>
    </row>
    <row r="48" spans="1:6" ht="22.5" x14ac:dyDescent="0.25">
      <c r="A48" s="8"/>
      <c r="B48" s="18" t="s">
        <v>653</v>
      </c>
      <c r="C48" s="8"/>
      <c r="D48" s="10"/>
      <c r="E48" s="8"/>
      <c r="F48" s="8"/>
    </row>
    <row r="49" spans="1:6" ht="22.5" x14ac:dyDescent="0.25">
      <c r="A49" s="8"/>
      <c r="B49" s="18" t="s">
        <v>654</v>
      </c>
      <c r="C49" s="8"/>
      <c r="D49" s="10"/>
      <c r="E49" s="8"/>
      <c r="F49" s="8"/>
    </row>
    <row r="50" spans="1:6" ht="22.5" x14ac:dyDescent="0.25">
      <c r="A50" s="8"/>
      <c r="B50" s="18" t="s">
        <v>655</v>
      </c>
      <c r="C50" s="8"/>
      <c r="D50" s="10"/>
      <c r="E50" s="8"/>
      <c r="F50" s="8"/>
    </row>
    <row r="51" spans="1:6" ht="22.5" x14ac:dyDescent="0.25">
      <c r="A51" s="8"/>
      <c r="B51" s="18" t="s">
        <v>656</v>
      </c>
      <c r="C51" s="8"/>
      <c r="D51" s="10"/>
      <c r="E51" s="8"/>
      <c r="F51" s="8"/>
    </row>
    <row r="52" spans="1:6" ht="22.5" x14ac:dyDescent="0.25">
      <c r="A52" s="8"/>
      <c r="B52" s="18" t="s">
        <v>657</v>
      </c>
      <c r="C52" s="8"/>
      <c r="D52" s="10"/>
      <c r="E52" s="8"/>
      <c r="F52" s="8"/>
    </row>
    <row r="53" spans="1:6" ht="36" x14ac:dyDescent="0.25">
      <c r="A53" s="2" t="s">
        <v>13</v>
      </c>
      <c r="B53" s="3" t="s">
        <v>658</v>
      </c>
      <c r="C53" s="4" t="s">
        <v>14</v>
      </c>
      <c r="D53" s="5">
        <v>4</v>
      </c>
      <c r="E53" s="6">
        <v>0</v>
      </c>
      <c r="F53" s="6">
        <f>ROUND(E53*D53,2)</f>
        <v>0</v>
      </c>
    </row>
    <row r="54" spans="1:6" ht="22.5" x14ac:dyDescent="0.25">
      <c r="A54" s="8"/>
      <c r="B54" s="18" t="s">
        <v>659</v>
      </c>
      <c r="C54" s="8"/>
      <c r="D54" s="10"/>
      <c r="E54" s="8"/>
      <c r="F54" s="8"/>
    </row>
    <row r="55" spans="1:6" ht="22.5" x14ac:dyDescent="0.25">
      <c r="A55" s="8"/>
      <c r="B55" s="18" t="s">
        <v>660</v>
      </c>
      <c r="C55" s="8"/>
      <c r="D55" s="10"/>
      <c r="E55" s="8"/>
      <c r="F55" s="8"/>
    </row>
    <row r="56" spans="1:6" ht="48" x14ac:dyDescent="0.25">
      <c r="A56" s="2" t="s">
        <v>15</v>
      </c>
      <c r="B56" s="3" t="s">
        <v>661</v>
      </c>
      <c r="C56" s="4" t="s">
        <v>4</v>
      </c>
      <c r="D56" s="5">
        <v>332.68599999999998</v>
      </c>
      <c r="E56" s="6">
        <v>0</v>
      </c>
      <c r="F56" s="6">
        <f>ROUND(E56*D56,2)</f>
        <v>0</v>
      </c>
    </row>
    <row r="57" spans="1:6" ht="33.75" x14ac:dyDescent="0.25">
      <c r="A57" s="8"/>
      <c r="B57" s="18" t="s">
        <v>662</v>
      </c>
      <c r="C57" s="8"/>
      <c r="D57" s="10"/>
      <c r="E57" s="8"/>
      <c r="F57" s="8"/>
    </row>
    <row r="58" spans="1:6" ht="22.5" x14ac:dyDescent="0.25">
      <c r="A58" s="8"/>
      <c r="B58" s="18" t="s">
        <v>663</v>
      </c>
      <c r="C58" s="8"/>
      <c r="D58" s="10"/>
      <c r="E58" s="8"/>
      <c r="F58" s="8"/>
    </row>
    <row r="59" spans="1:6" ht="22.5" x14ac:dyDescent="0.25">
      <c r="A59" s="8"/>
      <c r="B59" s="18" t="s">
        <v>664</v>
      </c>
      <c r="C59" s="8"/>
      <c r="D59" s="10"/>
      <c r="E59" s="8"/>
      <c r="F59" s="8"/>
    </row>
    <row r="60" spans="1:6" ht="33.75" x14ac:dyDescent="0.25">
      <c r="A60" s="8"/>
      <c r="B60" s="18" t="s">
        <v>665</v>
      </c>
      <c r="C60" s="8"/>
      <c r="D60" s="10"/>
      <c r="E60" s="8"/>
      <c r="F60" s="8"/>
    </row>
    <row r="61" spans="1:6" ht="22.5" x14ac:dyDescent="0.25">
      <c r="A61" s="8"/>
      <c r="B61" s="18" t="s">
        <v>666</v>
      </c>
      <c r="C61" s="8"/>
      <c r="D61" s="10"/>
      <c r="E61" s="8"/>
      <c r="F61" s="8"/>
    </row>
    <row r="62" spans="1:6" ht="45" x14ac:dyDescent="0.25">
      <c r="A62" s="8"/>
      <c r="B62" s="18" t="s">
        <v>667</v>
      </c>
      <c r="C62" s="8"/>
      <c r="D62" s="10"/>
      <c r="E62" s="8"/>
      <c r="F62" s="8"/>
    </row>
    <row r="63" spans="1:6" ht="22.5" x14ac:dyDescent="0.25">
      <c r="A63" s="8"/>
      <c r="B63" s="18" t="s">
        <v>668</v>
      </c>
      <c r="C63" s="8"/>
      <c r="D63" s="10"/>
      <c r="E63" s="8"/>
      <c r="F63" s="8"/>
    </row>
    <row r="64" spans="1:6" ht="22.5" x14ac:dyDescent="0.25">
      <c r="A64" s="8"/>
      <c r="B64" s="18" t="s">
        <v>669</v>
      </c>
      <c r="C64" s="8"/>
      <c r="D64" s="10"/>
      <c r="E64" s="8"/>
      <c r="F64" s="8"/>
    </row>
    <row r="65" spans="1:6" ht="22.5" x14ac:dyDescent="0.25">
      <c r="A65" s="8"/>
      <c r="B65" s="18" t="s">
        <v>670</v>
      </c>
      <c r="C65" s="8"/>
      <c r="D65" s="10"/>
      <c r="E65" s="8"/>
      <c r="F65" s="8"/>
    </row>
    <row r="66" spans="1:6" ht="22.5" x14ac:dyDescent="0.25">
      <c r="A66" s="8"/>
      <c r="B66" s="18" t="s">
        <v>671</v>
      </c>
      <c r="C66" s="8"/>
      <c r="D66" s="10"/>
      <c r="E66" s="8"/>
      <c r="F66" s="8"/>
    </row>
    <row r="67" spans="1:6" ht="22.5" x14ac:dyDescent="0.25">
      <c r="A67" s="8"/>
      <c r="B67" s="18" t="s">
        <v>672</v>
      </c>
      <c r="C67" s="8"/>
      <c r="D67" s="10"/>
      <c r="E67" s="8"/>
      <c r="F67" s="8"/>
    </row>
    <row r="68" spans="1:6" ht="22.5" x14ac:dyDescent="0.25">
      <c r="A68" s="8"/>
      <c r="B68" s="18" t="s">
        <v>673</v>
      </c>
      <c r="C68" s="8"/>
      <c r="D68" s="10"/>
      <c r="E68" s="8"/>
      <c r="F68" s="8"/>
    </row>
    <row r="69" spans="1:6" ht="36" x14ac:dyDescent="0.25">
      <c r="A69" s="2" t="s">
        <v>16</v>
      </c>
      <c r="B69" s="3" t="s">
        <v>674</v>
      </c>
      <c r="C69" s="4" t="s">
        <v>4</v>
      </c>
      <c r="D69" s="5">
        <v>66.174999999999997</v>
      </c>
      <c r="E69" s="6">
        <v>0</v>
      </c>
      <c r="F69" s="6">
        <f>ROUND(E69*D69,2)</f>
        <v>0</v>
      </c>
    </row>
    <row r="70" spans="1:6" ht="22.5" x14ac:dyDescent="0.25">
      <c r="A70" s="8"/>
      <c r="B70" s="18" t="s">
        <v>675</v>
      </c>
      <c r="C70" s="8"/>
      <c r="D70" s="10"/>
      <c r="E70" s="8"/>
      <c r="F70" s="8"/>
    </row>
    <row r="71" spans="1:6" ht="36" x14ac:dyDescent="0.25">
      <c r="A71" s="2" t="s">
        <v>17</v>
      </c>
      <c r="B71" s="3" t="s">
        <v>676</v>
      </c>
      <c r="C71" s="4" t="s">
        <v>4</v>
      </c>
      <c r="D71" s="5">
        <v>4.3600000000000003</v>
      </c>
      <c r="E71" s="6">
        <v>0</v>
      </c>
      <c r="F71" s="6">
        <f>ROUND(E71*D71,2)</f>
        <v>0</v>
      </c>
    </row>
    <row r="72" spans="1:6" ht="22.5" x14ac:dyDescent="0.25">
      <c r="A72" s="8"/>
      <c r="B72" s="18" t="s">
        <v>677</v>
      </c>
      <c r="C72" s="8"/>
      <c r="D72" s="10"/>
      <c r="E72" s="8"/>
      <c r="F72" s="8"/>
    </row>
    <row r="73" spans="1:6" ht="22.5" x14ac:dyDescent="0.25">
      <c r="A73" s="8"/>
      <c r="B73" s="18" t="s">
        <v>678</v>
      </c>
      <c r="C73" s="8"/>
      <c r="D73" s="10"/>
      <c r="E73" s="8"/>
      <c r="F73" s="8"/>
    </row>
    <row r="74" spans="1:6" ht="22.5" x14ac:dyDescent="0.25">
      <c r="A74" s="8"/>
      <c r="B74" s="18" t="s">
        <v>679</v>
      </c>
      <c r="C74" s="8"/>
      <c r="D74" s="10"/>
      <c r="E74" s="8"/>
      <c r="F74" s="8"/>
    </row>
    <row r="75" spans="1:6" ht="22.5" x14ac:dyDescent="0.25">
      <c r="A75" s="8"/>
      <c r="B75" s="18" t="s">
        <v>680</v>
      </c>
      <c r="C75" s="8"/>
      <c r="D75" s="10"/>
      <c r="E75" s="8"/>
      <c r="F75" s="8"/>
    </row>
    <row r="76" spans="1:6" ht="22.5" x14ac:dyDescent="0.25">
      <c r="A76" s="8"/>
      <c r="B76" s="18" t="s">
        <v>681</v>
      </c>
      <c r="C76" s="8"/>
      <c r="D76" s="10"/>
      <c r="E76" s="8"/>
      <c r="F76" s="8"/>
    </row>
    <row r="77" spans="1:6" x14ac:dyDescent="0.25">
      <c r="A77" s="1"/>
      <c r="B77" s="25" t="s">
        <v>18</v>
      </c>
      <c r="C77" s="1"/>
      <c r="D77" s="1"/>
      <c r="E77" s="1"/>
      <c r="F77" s="24">
        <f>SUM(F78)</f>
        <v>0</v>
      </c>
    </row>
    <row r="78" spans="1:6" ht="36" x14ac:dyDescent="0.25">
      <c r="A78" s="2" t="s">
        <v>19</v>
      </c>
      <c r="B78" s="3" t="s">
        <v>682</v>
      </c>
      <c r="C78" s="4" t="s">
        <v>4</v>
      </c>
      <c r="D78" s="5">
        <v>188</v>
      </c>
      <c r="E78" s="6">
        <v>0</v>
      </c>
      <c r="F78" s="6">
        <f>ROUND(E78*D78,2)</f>
        <v>0</v>
      </c>
    </row>
    <row r="79" spans="1:6" x14ac:dyDescent="0.25">
      <c r="A79" s="8"/>
      <c r="B79" s="18" t="s">
        <v>683</v>
      </c>
      <c r="C79" s="8"/>
      <c r="D79" s="10"/>
      <c r="E79" s="8"/>
      <c r="F79" s="8"/>
    </row>
    <row r="80" spans="1:6" x14ac:dyDescent="0.25">
      <c r="A80" s="1"/>
      <c r="B80" s="25" t="s">
        <v>21</v>
      </c>
      <c r="C80" s="1"/>
      <c r="D80" s="1"/>
      <c r="E80" s="1"/>
      <c r="F80" s="24">
        <f>SUM(F81:F83)</f>
        <v>0</v>
      </c>
    </row>
    <row r="81" spans="1:6" ht="36" x14ac:dyDescent="0.25">
      <c r="A81" s="2" t="s">
        <v>22</v>
      </c>
      <c r="B81" s="3" t="s">
        <v>23</v>
      </c>
      <c r="C81" s="4" t="s">
        <v>4</v>
      </c>
      <c r="D81" s="5">
        <v>60</v>
      </c>
      <c r="E81" s="6">
        <v>0</v>
      </c>
      <c r="F81" s="6">
        <f>ROUND(E81*D81,2)</f>
        <v>0</v>
      </c>
    </row>
    <row r="82" spans="1:6" ht="22.5" x14ac:dyDescent="0.25">
      <c r="A82" s="8"/>
      <c r="B82" s="18" t="s">
        <v>684</v>
      </c>
      <c r="C82" s="8"/>
      <c r="D82" s="10"/>
      <c r="E82" s="8"/>
      <c r="F82" s="8"/>
    </row>
    <row r="83" spans="1:6" ht="36" x14ac:dyDescent="0.25">
      <c r="A83" s="2" t="s">
        <v>24</v>
      </c>
      <c r="B83" s="3" t="s">
        <v>25</v>
      </c>
      <c r="C83" s="4" t="s">
        <v>4</v>
      </c>
      <c r="D83" s="5">
        <v>188</v>
      </c>
      <c r="E83" s="6">
        <v>0</v>
      </c>
      <c r="F83" s="6">
        <f>ROUND(E83*D83,2)</f>
        <v>0</v>
      </c>
    </row>
    <row r="84" spans="1:6" x14ac:dyDescent="0.25">
      <c r="A84" s="8"/>
      <c r="B84" s="18" t="s">
        <v>685</v>
      </c>
      <c r="C84" s="8"/>
      <c r="D84" s="10"/>
      <c r="E84" s="8"/>
      <c r="F84" s="8"/>
    </row>
    <row r="85" spans="1:6" x14ac:dyDescent="0.25">
      <c r="A85" s="1"/>
      <c r="B85" s="25" t="s">
        <v>27</v>
      </c>
      <c r="C85" s="1"/>
      <c r="D85" s="1"/>
      <c r="E85" s="1"/>
      <c r="F85" s="24">
        <f>SUM(F86:F126)</f>
        <v>0</v>
      </c>
    </row>
    <row r="86" spans="1:6" ht="24" x14ac:dyDescent="0.25">
      <c r="A86" s="2" t="s">
        <v>28</v>
      </c>
      <c r="B86" s="3" t="s">
        <v>686</v>
      </c>
      <c r="C86" s="4" t="s">
        <v>4</v>
      </c>
      <c r="D86" s="5">
        <v>26.847999999999999</v>
      </c>
      <c r="E86" s="6">
        <v>0</v>
      </c>
      <c r="F86" s="6">
        <f>ROUND(E86*D86,2)</f>
        <v>0</v>
      </c>
    </row>
    <row r="87" spans="1:6" ht="22.5" x14ac:dyDescent="0.25">
      <c r="A87" s="8"/>
      <c r="B87" s="18" t="s">
        <v>687</v>
      </c>
      <c r="C87" s="8"/>
      <c r="D87" s="10"/>
      <c r="E87" s="8"/>
      <c r="F87" s="8"/>
    </row>
    <row r="88" spans="1:6" ht="22.5" x14ac:dyDescent="0.25">
      <c r="A88" s="8"/>
      <c r="B88" s="18" t="s">
        <v>688</v>
      </c>
      <c r="C88" s="8"/>
      <c r="D88" s="10"/>
      <c r="E88" s="8"/>
      <c r="F88" s="8"/>
    </row>
    <row r="89" spans="1:6" ht="22.5" x14ac:dyDescent="0.25">
      <c r="A89" s="8"/>
      <c r="B89" s="18" t="s">
        <v>689</v>
      </c>
      <c r="C89" s="8"/>
      <c r="D89" s="10"/>
      <c r="E89" s="8"/>
      <c r="F89" s="8"/>
    </row>
    <row r="90" spans="1:6" ht="36" x14ac:dyDescent="0.25">
      <c r="A90" s="2" t="s">
        <v>29</v>
      </c>
      <c r="B90" s="3" t="s">
        <v>30</v>
      </c>
      <c r="C90" s="4" t="s">
        <v>4</v>
      </c>
      <c r="D90" s="5">
        <v>6.6</v>
      </c>
      <c r="E90" s="6">
        <v>0</v>
      </c>
      <c r="F90" s="6">
        <f>ROUND(E90*D90,2)</f>
        <v>0</v>
      </c>
    </row>
    <row r="91" spans="1:6" ht="22.5" x14ac:dyDescent="0.25">
      <c r="A91" s="8"/>
      <c r="B91" s="18" t="s">
        <v>690</v>
      </c>
      <c r="C91" s="8"/>
      <c r="D91" s="10"/>
      <c r="E91" s="8"/>
      <c r="F91" s="8"/>
    </row>
    <row r="92" spans="1:6" ht="60" x14ac:dyDescent="0.25">
      <c r="A92" s="2" t="s">
        <v>31</v>
      </c>
      <c r="B92" s="3" t="s">
        <v>691</v>
      </c>
      <c r="C92" s="4" t="s">
        <v>6</v>
      </c>
      <c r="D92" s="5">
        <v>2.694</v>
      </c>
      <c r="E92" s="6">
        <v>0</v>
      </c>
      <c r="F92" s="6">
        <f>ROUND(E92*D92,2)</f>
        <v>0</v>
      </c>
    </row>
    <row r="93" spans="1:6" ht="22.5" x14ac:dyDescent="0.25">
      <c r="A93" s="8"/>
      <c r="B93" s="18" t="s">
        <v>692</v>
      </c>
      <c r="C93" s="8"/>
      <c r="D93" s="10"/>
      <c r="E93" s="8"/>
      <c r="F93" s="8"/>
    </row>
    <row r="94" spans="1:6" ht="22.5" x14ac:dyDescent="0.25">
      <c r="A94" s="8"/>
      <c r="B94" s="18" t="s">
        <v>693</v>
      </c>
      <c r="C94" s="8"/>
      <c r="D94" s="10"/>
      <c r="E94" s="8"/>
      <c r="F94" s="8"/>
    </row>
    <row r="95" spans="1:6" ht="22.5" x14ac:dyDescent="0.25">
      <c r="A95" s="8"/>
      <c r="B95" s="18" t="s">
        <v>694</v>
      </c>
      <c r="C95" s="8"/>
      <c r="D95" s="10"/>
      <c r="E95" s="8"/>
      <c r="F95" s="8"/>
    </row>
    <row r="96" spans="1:6" ht="22.5" x14ac:dyDescent="0.25">
      <c r="A96" s="8"/>
      <c r="B96" s="18" t="s">
        <v>695</v>
      </c>
      <c r="C96" s="8"/>
      <c r="D96" s="10"/>
      <c r="E96" s="8"/>
      <c r="F96" s="8"/>
    </row>
    <row r="97" spans="1:6" ht="22.5" x14ac:dyDescent="0.25">
      <c r="A97" s="8"/>
      <c r="B97" s="18" t="s">
        <v>696</v>
      </c>
      <c r="C97" s="8"/>
      <c r="D97" s="10"/>
      <c r="E97" s="8"/>
      <c r="F97" s="8"/>
    </row>
    <row r="98" spans="1:6" ht="36" x14ac:dyDescent="0.25">
      <c r="A98" s="2" t="s">
        <v>32</v>
      </c>
      <c r="B98" s="3" t="s">
        <v>697</v>
      </c>
      <c r="C98" s="4" t="s">
        <v>4</v>
      </c>
      <c r="D98" s="5">
        <v>138.41</v>
      </c>
      <c r="E98" s="6">
        <v>0</v>
      </c>
      <c r="F98" s="6">
        <f>ROUND(E98*D98,2)</f>
        <v>0</v>
      </c>
    </row>
    <row r="99" spans="1:6" ht="22.5" x14ac:dyDescent="0.25">
      <c r="A99" s="8"/>
      <c r="B99" s="18" t="s">
        <v>698</v>
      </c>
      <c r="C99" s="8"/>
      <c r="D99" s="10"/>
      <c r="E99" s="8"/>
      <c r="F99" s="8"/>
    </row>
    <row r="100" spans="1:6" ht="22.5" x14ac:dyDescent="0.25">
      <c r="A100" s="8"/>
      <c r="B100" s="18" t="s">
        <v>699</v>
      </c>
      <c r="C100" s="8"/>
      <c r="D100" s="10"/>
      <c r="E100" s="8"/>
      <c r="F100" s="8"/>
    </row>
    <row r="101" spans="1:6" ht="22.5" x14ac:dyDescent="0.25">
      <c r="A101" s="8"/>
      <c r="B101" s="18" t="s">
        <v>700</v>
      </c>
      <c r="C101" s="8"/>
      <c r="D101" s="10"/>
      <c r="E101" s="8"/>
      <c r="F101" s="8"/>
    </row>
    <row r="102" spans="1:6" ht="22.5" x14ac:dyDescent="0.25">
      <c r="A102" s="8"/>
      <c r="B102" s="18" t="s">
        <v>701</v>
      </c>
      <c r="C102" s="8"/>
      <c r="D102" s="10"/>
      <c r="E102" s="8"/>
      <c r="F102" s="8"/>
    </row>
    <row r="103" spans="1:6" ht="22.5" x14ac:dyDescent="0.25">
      <c r="A103" s="8"/>
      <c r="B103" s="18" t="s">
        <v>702</v>
      </c>
      <c r="C103" s="8"/>
      <c r="D103" s="10"/>
      <c r="E103" s="8"/>
      <c r="F103" s="8"/>
    </row>
    <row r="104" spans="1:6" ht="22.5" x14ac:dyDescent="0.25">
      <c r="A104" s="8"/>
      <c r="B104" s="18" t="s">
        <v>703</v>
      </c>
      <c r="C104" s="8"/>
      <c r="D104" s="10"/>
      <c r="E104" s="8"/>
      <c r="F104" s="8"/>
    </row>
    <row r="105" spans="1:6" ht="22.5" x14ac:dyDescent="0.25">
      <c r="A105" s="8"/>
      <c r="B105" s="18" t="s">
        <v>704</v>
      </c>
      <c r="C105" s="8"/>
      <c r="D105" s="10"/>
      <c r="E105" s="8"/>
      <c r="F105" s="8"/>
    </row>
    <row r="106" spans="1:6" ht="22.5" x14ac:dyDescent="0.25">
      <c r="A106" s="8"/>
      <c r="B106" s="18" t="s">
        <v>705</v>
      </c>
      <c r="C106" s="8"/>
      <c r="D106" s="10"/>
      <c r="E106" s="8"/>
      <c r="F106" s="8"/>
    </row>
    <row r="107" spans="1:6" ht="22.5" x14ac:dyDescent="0.25">
      <c r="A107" s="8"/>
      <c r="B107" s="18" t="s">
        <v>706</v>
      </c>
      <c r="C107" s="8"/>
      <c r="D107" s="10"/>
      <c r="E107" s="8"/>
      <c r="F107" s="8"/>
    </row>
    <row r="108" spans="1:6" ht="22.5" x14ac:dyDescent="0.25">
      <c r="A108" s="8"/>
      <c r="B108" s="18" t="s">
        <v>707</v>
      </c>
      <c r="C108" s="8"/>
      <c r="D108" s="10"/>
      <c r="E108" s="8"/>
      <c r="F108" s="8"/>
    </row>
    <row r="109" spans="1:6" ht="36" x14ac:dyDescent="0.25">
      <c r="A109" s="2" t="s">
        <v>33</v>
      </c>
      <c r="B109" s="3" t="s">
        <v>34</v>
      </c>
      <c r="C109" s="4" t="s">
        <v>4</v>
      </c>
      <c r="D109" s="5">
        <v>332.68599999999998</v>
      </c>
      <c r="E109" s="6">
        <v>0</v>
      </c>
      <c r="F109" s="6">
        <f>ROUND(E109*D109,2)</f>
        <v>0</v>
      </c>
    </row>
    <row r="110" spans="1:6" ht="33.75" x14ac:dyDescent="0.25">
      <c r="A110" s="8"/>
      <c r="B110" s="18" t="s">
        <v>708</v>
      </c>
      <c r="C110" s="8"/>
      <c r="D110" s="10"/>
      <c r="E110" s="8"/>
      <c r="F110" s="8"/>
    </row>
    <row r="111" spans="1:6" ht="22.5" x14ac:dyDescent="0.25">
      <c r="A111" s="8"/>
      <c r="B111" s="18" t="s">
        <v>709</v>
      </c>
      <c r="C111" s="8"/>
      <c r="D111" s="10"/>
      <c r="E111" s="8"/>
      <c r="F111" s="8"/>
    </row>
    <row r="112" spans="1:6" ht="22.5" x14ac:dyDescent="0.25">
      <c r="A112" s="8"/>
      <c r="B112" s="18" t="s">
        <v>710</v>
      </c>
      <c r="C112" s="8"/>
      <c r="D112" s="10"/>
      <c r="E112" s="8"/>
      <c r="F112" s="8"/>
    </row>
    <row r="113" spans="1:6" ht="33.75" x14ac:dyDescent="0.25">
      <c r="A113" s="8"/>
      <c r="B113" s="18" t="s">
        <v>711</v>
      </c>
      <c r="C113" s="8"/>
      <c r="D113" s="10"/>
      <c r="E113" s="8"/>
      <c r="F113" s="8"/>
    </row>
    <row r="114" spans="1:6" ht="22.5" x14ac:dyDescent="0.25">
      <c r="A114" s="8"/>
      <c r="B114" s="18" t="s">
        <v>712</v>
      </c>
      <c r="C114" s="8"/>
      <c r="D114" s="10"/>
      <c r="E114" s="8"/>
      <c r="F114" s="8"/>
    </row>
    <row r="115" spans="1:6" ht="45" x14ac:dyDescent="0.25">
      <c r="A115" s="8"/>
      <c r="B115" s="18" t="s">
        <v>713</v>
      </c>
      <c r="C115" s="8"/>
      <c r="D115" s="10"/>
      <c r="E115" s="8"/>
      <c r="F115" s="8"/>
    </row>
    <row r="116" spans="1:6" ht="22.5" x14ac:dyDescent="0.25">
      <c r="A116" s="8"/>
      <c r="B116" s="18" t="s">
        <v>714</v>
      </c>
      <c r="C116" s="8"/>
      <c r="D116" s="10"/>
      <c r="E116" s="8"/>
      <c r="F116" s="8"/>
    </row>
    <row r="117" spans="1:6" ht="22.5" x14ac:dyDescent="0.25">
      <c r="A117" s="8"/>
      <c r="B117" s="18" t="s">
        <v>35</v>
      </c>
      <c r="C117" s="8"/>
      <c r="D117" s="10"/>
      <c r="E117" s="8"/>
      <c r="F117" s="8"/>
    </row>
    <row r="118" spans="1:6" ht="22.5" x14ac:dyDescent="0.25">
      <c r="A118" s="8"/>
      <c r="B118" s="18" t="s">
        <v>36</v>
      </c>
      <c r="C118" s="8"/>
      <c r="D118" s="10"/>
      <c r="E118" s="8"/>
      <c r="F118" s="8"/>
    </row>
    <row r="119" spans="1:6" ht="22.5" x14ac:dyDescent="0.25">
      <c r="A119" s="8"/>
      <c r="B119" s="18" t="s">
        <v>37</v>
      </c>
      <c r="C119" s="8"/>
      <c r="D119" s="10"/>
      <c r="E119" s="8"/>
      <c r="F119" s="8"/>
    </row>
    <row r="120" spans="1:6" ht="22.5" x14ac:dyDescent="0.25">
      <c r="A120" s="8"/>
      <c r="B120" s="18" t="s">
        <v>38</v>
      </c>
      <c r="C120" s="8"/>
      <c r="D120" s="10"/>
      <c r="E120" s="8"/>
      <c r="F120" s="8"/>
    </row>
    <row r="121" spans="1:6" ht="22.5" x14ac:dyDescent="0.25">
      <c r="A121" s="8"/>
      <c r="B121" s="18" t="s">
        <v>39</v>
      </c>
      <c r="C121" s="8"/>
      <c r="D121" s="10"/>
      <c r="E121" s="8"/>
      <c r="F121" s="8"/>
    </row>
    <row r="122" spans="1:6" ht="24" x14ac:dyDescent="0.25">
      <c r="A122" s="2" t="s">
        <v>40</v>
      </c>
      <c r="B122" s="3" t="s">
        <v>41</v>
      </c>
      <c r="C122" s="4" t="s">
        <v>4</v>
      </c>
      <c r="D122" s="5">
        <v>143.53</v>
      </c>
      <c r="E122" s="6">
        <v>0</v>
      </c>
      <c r="F122" s="6">
        <f>ROUND(E122*D122,2)</f>
        <v>0</v>
      </c>
    </row>
    <row r="123" spans="1:6" x14ac:dyDescent="0.25">
      <c r="A123" s="8"/>
      <c r="B123" s="18" t="s">
        <v>42</v>
      </c>
      <c r="C123" s="8"/>
      <c r="D123" s="10"/>
      <c r="E123" s="8"/>
      <c r="F123" s="8"/>
    </row>
    <row r="124" spans="1:6" x14ac:dyDescent="0.25">
      <c r="A124" s="2" t="s">
        <v>43</v>
      </c>
      <c r="B124" s="3" t="s">
        <v>44</v>
      </c>
      <c r="C124" s="4" t="s">
        <v>4</v>
      </c>
      <c r="D124" s="5">
        <v>329.767</v>
      </c>
      <c r="E124" s="6">
        <v>0</v>
      </c>
      <c r="F124" s="6">
        <f>ROUND(E124*D124,2)</f>
        <v>0</v>
      </c>
    </row>
    <row r="125" spans="1:6" ht="33.75" x14ac:dyDescent="0.25">
      <c r="A125" s="8"/>
      <c r="B125" s="18" t="s">
        <v>45</v>
      </c>
      <c r="C125" s="8"/>
      <c r="D125" s="10"/>
      <c r="E125" s="8"/>
      <c r="F125" s="8"/>
    </row>
    <row r="126" spans="1:6" ht="24" x14ac:dyDescent="0.25">
      <c r="A126" s="2" t="s">
        <v>46</v>
      </c>
      <c r="B126" s="3" t="s">
        <v>47</v>
      </c>
      <c r="C126" s="4" t="s">
        <v>4</v>
      </c>
      <c r="D126" s="5">
        <v>6.6</v>
      </c>
      <c r="E126" s="6">
        <v>0</v>
      </c>
      <c r="F126" s="6">
        <f>ROUND(E126*D126,2)</f>
        <v>0</v>
      </c>
    </row>
    <row r="127" spans="1:6" x14ac:dyDescent="0.25">
      <c r="A127" s="1"/>
      <c r="B127" s="25" t="s">
        <v>48</v>
      </c>
      <c r="C127" s="1"/>
      <c r="D127" s="1"/>
      <c r="E127" s="1"/>
      <c r="F127" s="24">
        <f>SUM(F128:F134)</f>
        <v>0</v>
      </c>
    </row>
    <row r="128" spans="1:6" x14ac:dyDescent="0.25">
      <c r="A128" s="2" t="s">
        <v>49</v>
      </c>
      <c r="B128" s="3" t="s">
        <v>50</v>
      </c>
      <c r="C128" s="4" t="s">
        <v>7</v>
      </c>
      <c r="D128" s="5">
        <v>17.702000000000002</v>
      </c>
      <c r="E128" s="6">
        <v>0</v>
      </c>
      <c r="F128" s="6">
        <f t="shared" ref="F128:F134" si="0">ROUND(E128*D128,2)</f>
        <v>0</v>
      </c>
    </row>
    <row r="129" spans="1:6" ht="36" x14ac:dyDescent="0.25">
      <c r="A129" s="2" t="s">
        <v>51</v>
      </c>
      <c r="B129" s="3" t="s">
        <v>52</v>
      </c>
      <c r="C129" s="4" t="s">
        <v>7</v>
      </c>
      <c r="D129" s="5">
        <v>17.702000000000002</v>
      </c>
      <c r="E129" s="6">
        <v>0</v>
      </c>
      <c r="F129" s="6">
        <f t="shared" si="0"/>
        <v>0</v>
      </c>
    </row>
    <row r="130" spans="1:6" ht="24" x14ac:dyDescent="0.25">
      <c r="A130" s="11" t="s">
        <v>53</v>
      </c>
      <c r="B130" s="12" t="s">
        <v>54</v>
      </c>
      <c r="C130" s="13" t="s">
        <v>7</v>
      </c>
      <c r="D130" s="14">
        <v>0.58099999999999996</v>
      </c>
      <c r="E130" s="15">
        <v>0</v>
      </c>
      <c r="F130" s="15">
        <f t="shared" si="0"/>
        <v>0</v>
      </c>
    </row>
    <row r="131" spans="1:6" ht="24" x14ac:dyDescent="0.25">
      <c r="A131" s="11" t="s">
        <v>55</v>
      </c>
      <c r="B131" s="12" t="s">
        <v>56</v>
      </c>
      <c r="C131" s="13" t="s">
        <v>7</v>
      </c>
      <c r="D131" s="14">
        <v>9.1999999999999998E-2</v>
      </c>
      <c r="E131" s="15">
        <v>0</v>
      </c>
      <c r="F131" s="15">
        <f t="shared" si="0"/>
        <v>0</v>
      </c>
    </row>
    <row r="132" spans="1:6" ht="24" x14ac:dyDescent="0.25">
      <c r="A132" s="11" t="s">
        <v>57</v>
      </c>
      <c r="B132" s="12" t="s">
        <v>58</v>
      </c>
      <c r="C132" s="13" t="s">
        <v>7</v>
      </c>
      <c r="D132" s="14">
        <v>0.35899999999999999</v>
      </c>
      <c r="E132" s="15">
        <v>0</v>
      </c>
      <c r="F132" s="15">
        <f t="shared" si="0"/>
        <v>0</v>
      </c>
    </row>
    <row r="133" spans="1:6" ht="36" x14ac:dyDescent="0.25">
      <c r="A133" s="11" t="s">
        <v>59</v>
      </c>
      <c r="B133" s="12" t="s">
        <v>60</v>
      </c>
      <c r="C133" s="13" t="s">
        <v>7</v>
      </c>
      <c r="D133" s="14">
        <v>4.8129999999999997</v>
      </c>
      <c r="E133" s="15">
        <v>0</v>
      </c>
      <c r="F133" s="15">
        <f t="shared" si="0"/>
        <v>0</v>
      </c>
    </row>
    <row r="134" spans="1:6" ht="36" x14ac:dyDescent="0.25">
      <c r="A134" s="11" t="s">
        <v>61</v>
      </c>
      <c r="B134" s="12" t="s">
        <v>62</v>
      </c>
      <c r="C134" s="13" t="s">
        <v>7</v>
      </c>
      <c r="D134" s="14">
        <v>11.856</v>
      </c>
      <c r="E134" s="15">
        <v>0</v>
      </c>
      <c r="F134" s="15">
        <f t="shared" si="0"/>
        <v>0</v>
      </c>
    </row>
    <row r="135" spans="1:6" x14ac:dyDescent="0.25">
      <c r="A135" s="1"/>
      <c r="B135" s="25" t="s">
        <v>63</v>
      </c>
      <c r="C135" s="1"/>
      <c r="D135" s="1"/>
      <c r="E135" s="1"/>
      <c r="F135" s="24">
        <f>SUM(F136)</f>
        <v>0</v>
      </c>
    </row>
    <row r="136" spans="1:6" ht="60" x14ac:dyDescent="0.25">
      <c r="A136" s="2" t="s">
        <v>64</v>
      </c>
      <c r="B136" s="3" t="s">
        <v>65</v>
      </c>
      <c r="C136" s="4" t="s">
        <v>7</v>
      </c>
      <c r="D136" s="5">
        <v>13.983000000000001</v>
      </c>
      <c r="E136" s="6">
        <v>0</v>
      </c>
      <c r="F136" s="6">
        <f>ROUND(E136*D136,2)</f>
        <v>0</v>
      </c>
    </row>
    <row r="137" spans="1:6" ht="15.75" x14ac:dyDescent="0.25">
      <c r="A137" s="1"/>
      <c r="B137" s="21" t="s">
        <v>66</v>
      </c>
      <c r="C137" s="1"/>
      <c r="D137" s="1"/>
      <c r="E137" s="1"/>
      <c r="F137" s="20">
        <f>SUM(F138+F146+F171+F194+F227+F235+F242+F246+F252+F291+F302+F309+F346+F383+F402+F430+F466+F479)</f>
        <v>0</v>
      </c>
    </row>
    <row r="138" spans="1:6" x14ac:dyDescent="0.25">
      <c r="A138" s="1"/>
      <c r="B138" s="25" t="s">
        <v>67</v>
      </c>
      <c r="C138" s="1"/>
      <c r="D138" s="1"/>
      <c r="E138" s="1">
        <v>0</v>
      </c>
      <c r="F138" s="24">
        <f>SUM(F139:F145)</f>
        <v>0</v>
      </c>
    </row>
    <row r="139" spans="1:6" ht="48" x14ac:dyDescent="0.25">
      <c r="A139" s="2" t="s">
        <v>68</v>
      </c>
      <c r="B139" s="3" t="s">
        <v>69</v>
      </c>
      <c r="C139" s="4" t="s">
        <v>4</v>
      </c>
      <c r="D139" s="5">
        <v>65</v>
      </c>
      <c r="E139" s="6">
        <v>0</v>
      </c>
      <c r="F139" s="6">
        <f>ROUND(E139*D139,2)</f>
        <v>0</v>
      </c>
    </row>
    <row r="140" spans="1:6" x14ac:dyDescent="0.25">
      <c r="A140" s="8"/>
      <c r="B140" s="18" t="s">
        <v>70</v>
      </c>
      <c r="C140" s="8"/>
      <c r="D140" s="10"/>
      <c r="E140" s="8"/>
      <c r="F140" s="8"/>
    </row>
    <row r="141" spans="1:6" ht="24" x14ac:dyDescent="0.25">
      <c r="A141" s="11" t="s">
        <v>71</v>
      </c>
      <c r="B141" s="12" t="s">
        <v>72</v>
      </c>
      <c r="C141" s="13" t="s">
        <v>4</v>
      </c>
      <c r="D141" s="14">
        <v>68.25</v>
      </c>
      <c r="E141" s="15">
        <v>0</v>
      </c>
      <c r="F141" s="15">
        <f>ROUND(E141*D141,2)</f>
        <v>0</v>
      </c>
    </row>
    <row r="142" spans="1:6" x14ac:dyDescent="0.25">
      <c r="A142" s="8"/>
      <c r="B142" s="18" t="s">
        <v>73</v>
      </c>
      <c r="C142" s="8"/>
      <c r="D142" s="10"/>
      <c r="E142" s="8"/>
      <c r="F142" s="8"/>
    </row>
    <row r="143" spans="1:6" ht="24" x14ac:dyDescent="0.25">
      <c r="A143" s="2" t="s">
        <v>74</v>
      </c>
      <c r="B143" s="3" t="s">
        <v>75</v>
      </c>
      <c r="C143" s="4" t="s">
        <v>4</v>
      </c>
      <c r="D143" s="5">
        <v>65</v>
      </c>
      <c r="E143" s="6">
        <v>0</v>
      </c>
      <c r="F143" s="6">
        <f>ROUND(E143*D143,2)</f>
        <v>0</v>
      </c>
    </row>
    <row r="144" spans="1:6" ht="22.5" x14ac:dyDescent="0.25">
      <c r="A144" s="8"/>
      <c r="B144" s="18" t="s">
        <v>76</v>
      </c>
      <c r="C144" s="8"/>
      <c r="D144" s="10"/>
      <c r="E144" s="8"/>
      <c r="F144" s="8"/>
    </row>
    <row r="145" spans="1:6" ht="48" x14ac:dyDescent="0.25">
      <c r="A145" s="2" t="s">
        <v>77</v>
      </c>
      <c r="B145" s="3" t="s">
        <v>78</v>
      </c>
      <c r="C145" s="4" t="s">
        <v>79</v>
      </c>
      <c r="D145" s="5">
        <v>357.76</v>
      </c>
      <c r="E145" s="6">
        <v>0</v>
      </c>
      <c r="F145" s="6">
        <f>ROUND(E145*D145,2)</f>
        <v>0</v>
      </c>
    </row>
    <row r="146" spans="1:6" x14ac:dyDescent="0.25">
      <c r="A146" s="1"/>
      <c r="B146" s="25" t="s">
        <v>80</v>
      </c>
      <c r="C146" s="1"/>
      <c r="D146" s="1"/>
      <c r="E146" s="1"/>
      <c r="F146" s="24">
        <f>SUM(F147:F170)</f>
        <v>0</v>
      </c>
    </row>
    <row r="147" spans="1:6" ht="24" x14ac:dyDescent="0.25">
      <c r="A147" s="2" t="s">
        <v>81</v>
      </c>
      <c r="B147" s="3" t="s">
        <v>82</v>
      </c>
      <c r="C147" s="4" t="s">
        <v>83</v>
      </c>
      <c r="D147" s="5">
        <v>22</v>
      </c>
      <c r="E147" s="6">
        <v>0</v>
      </c>
      <c r="F147" s="6">
        <f>ROUND(E147*D147,2)</f>
        <v>0</v>
      </c>
    </row>
    <row r="148" spans="1:6" x14ac:dyDescent="0.25">
      <c r="A148" s="8"/>
      <c r="B148" s="18" t="s">
        <v>84</v>
      </c>
      <c r="C148" s="8"/>
      <c r="D148" s="10"/>
      <c r="E148" s="8"/>
      <c r="F148" s="8"/>
    </row>
    <row r="149" spans="1:6" ht="24" x14ac:dyDescent="0.25">
      <c r="A149" s="2" t="s">
        <v>85</v>
      </c>
      <c r="B149" s="3" t="s">
        <v>86</v>
      </c>
      <c r="C149" s="4" t="s">
        <v>83</v>
      </c>
      <c r="D149" s="5">
        <v>26</v>
      </c>
      <c r="E149" s="6">
        <v>0</v>
      </c>
      <c r="F149" s="6">
        <f>ROUND(E149*D149,2)</f>
        <v>0</v>
      </c>
    </row>
    <row r="150" spans="1:6" x14ac:dyDescent="0.25">
      <c r="A150" s="8"/>
      <c r="B150" s="18" t="s">
        <v>87</v>
      </c>
      <c r="C150" s="8"/>
      <c r="D150" s="10"/>
      <c r="E150" s="8"/>
      <c r="F150" s="8"/>
    </row>
    <row r="151" spans="1:6" ht="24" x14ac:dyDescent="0.25">
      <c r="A151" s="2" t="s">
        <v>88</v>
      </c>
      <c r="B151" s="3" t="s">
        <v>89</v>
      </c>
      <c r="C151" s="4" t="s">
        <v>83</v>
      </c>
      <c r="D151" s="5">
        <v>18</v>
      </c>
      <c r="E151" s="6">
        <v>0</v>
      </c>
      <c r="F151" s="6">
        <f>ROUND(E151*D151,2)</f>
        <v>0</v>
      </c>
    </row>
    <row r="152" spans="1:6" x14ac:dyDescent="0.25">
      <c r="A152" s="8"/>
      <c r="B152" s="18" t="s">
        <v>90</v>
      </c>
      <c r="C152" s="8"/>
      <c r="D152" s="10"/>
      <c r="E152" s="8"/>
      <c r="F152" s="8"/>
    </row>
    <row r="153" spans="1:6" ht="24" x14ac:dyDescent="0.25">
      <c r="A153" s="2" t="s">
        <v>91</v>
      </c>
      <c r="B153" s="3" t="s">
        <v>92</v>
      </c>
      <c r="C153" s="4" t="s">
        <v>83</v>
      </c>
      <c r="D153" s="5">
        <v>12</v>
      </c>
      <c r="E153" s="6">
        <v>0</v>
      </c>
      <c r="F153" s="6">
        <f>ROUND(E153*D153,2)</f>
        <v>0</v>
      </c>
    </row>
    <row r="154" spans="1:6" x14ac:dyDescent="0.25">
      <c r="A154" s="8"/>
      <c r="B154" s="18" t="s">
        <v>93</v>
      </c>
      <c r="C154" s="8"/>
      <c r="D154" s="10"/>
      <c r="E154" s="8"/>
      <c r="F154" s="8"/>
    </row>
    <row r="155" spans="1:6" ht="24" x14ac:dyDescent="0.25">
      <c r="A155" s="2" t="s">
        <v>94</v>
      </c>
      <c r="B155" s="3" t="s">
        <v>95</v>
      </c>
      <c r="C155" s="4" t="s">
        <v>14</v>
      </c>
      <c r="D155" s="5">
        <v>3</v>
      </c>
      <c r="E155" s="6">
        <v>0</v>
      </c>
      <c r="F155" s="6">
        <f>ROUND(E155*D155,2)</f>
        <v>0</v>
      </c>
    </row>
    <row r="156" spans="1:6" x14ac:dyDescent="0.25">
      <c r="A156" s="8"/>
      <c r="B156" s="18" t="s">
        <v>96</v>
      </c>
      <c r="C156" s="8"/>
      <c r="D156" s="10"/>
      <c r="E156" s="8"/>
      <c r="F156" s="8"/>
    </row>
    <row r="157" spans="1:6" ht="24" x14ac:dyDescent="0.25">
      <c r="A157" s="2" t="s">
        <v>97</v>
      </c>
      <c r="B157" s="3" t="s">
        <v>98</v>
      </c>
      <c r="C157" s="4" t="s">
        <v>14</v>
      </c>
      <c r="D157" s="5">
        <v>2</v>
      </c>
      <c r="E157" s="6">
        <v>0</v>
      </c>
      <c r="F157" s="6">
        <f>ROUND(E157*D157,2)</f>
        <v>0</v>
      </c>
    </row>
    <row r="158" spans="1:6" x14ac:dyDescent="0.25">
      <c r="A158" s="8"/>
      <c r="B158" s="18" t="s">
        <v>99</v>
      </c>
      <c r="C158" s="8"/>
      <c r="D158" s="10"/>
      <c r="E158" s="8"/>
      <c r="F158" s="8"/>
    </row>
    <row r="159" spans="1:6" ht="24" x14ac:dyDescent="0.25">
      <c r="A159" s="2" t="s">
        <v>100</v>
      </c>
      <c r="B159" s="3" t="s">
        <v>101</v>
      </c>
      <c r="C159" s="4" t="s">
        <v>14</v>
      </c>
      <c r="D159" s="5">
        <v>3</v>
      </c>
      <c r="E159" s="6">
        <v>0</v>
      </c>
      <c r="F159" s="6">
        <f>ROUND(E159*D159,2)</f>
        <v>0</v>
      </c>
    </row>
    <row r="160" spans="1:6" x14ac:dyDescent="0.25">
      <c r="A160" s="8"/>
      <c r="B160" s="18" t="s">
        <v>102</v>
      </c>
      <c r="C160" s="8"/>
      <c r="D160" s="10"/>
      <c r="E160" s="8"/>
      <c r="F160" s="8"/>
    </row>
    <row r="161" spans="1:6" ht="24" x14ac:dyDescent="0.25">
      <c r="A161" s="2" t="s">
        <v>103</v>
      </c>
      <c r="B161" s="3" t="s">
        <v>104</v>
      </c>
      <c r="C161" s="4" t="s">
        <v>14</v>
      </c>
      <c r="D161" s="5">
        <v>1</v>
      </c>
      <c r="E161" s="6">
        <v>0</v>
      </c>
      <c r="F161" s="6">
        <f>ROUND(E161*D161,2)</f>
        <v>0</v>
      </c>
    </row>
    <row r="162" spans="1:6" x14ac:dyDescent="0.25">
      <c r="A162" s="8"/>
      <c r="B162" s="18" t="s">
        <v>105</v>
      </c>
      <c r="C162" s="8"/>
      <c r="D162" s="10"/>
      <c r="E162" s="8"/>
      <c r="F162" s="8"/>
    </row>
    <row r="163" spans="1:6" ht="24" x14ac:dyDescent="0.25">
      <c r="A163" s="2" t="s">
        <v>106</v>
      </c>
      <c r="B163" s="3" t="s">
        <v>107</v>
      </c>
      <c r="C163" s="4" t="s">
        <v>14</v>
      </c>
      <c r="D163" s="5">
        <v>1</v>
      </c>
      <c r="E163" s="6">
        <v>0</v>
      </c>
      <c r="F163" s="6">
        <f>ROUND(E163*D163,2)</f>
        <v>0</v>
      </c>
    </row>
    <row r="164" spans="1:6" x14ac:dyDescent="0.25">
      <c r="A164" s="8"/>
      <c r="B164" s="18" t="s">
        <v>108</v>
      </c>
      <c r="C164" s="8"/>
      <c r="D164" s="10"/>
      <c r="E164" s="8"/>
      <c r="F164" s="8"/>
    </row>
    <row r="165" spans="1:6" ht="24" x14ac:dyDescent="0.25">
      <c r="A165" s="2" t="s">
        <v>109</v>
      </c>
      <c r="B165" s="3" t="s">
        <v>110</v>
      </c>
      <c r="C165" s="4" t="s">
        <v>14</v>
      </c>
      <c r="D165" s="5">
        <v>1</v>
      </c>
      <c r="E165" s="6">
        <v>0</v>
      </c>
      <c r="F165" s="6">
        <f>ROUND(E165*D165,2)</f>
        <v>0</v>
      </c>
    </row>
    <row r="166" spans="1:6" x14ac:dyDescent="0.25">
      <c r="A166" s="8"/>
      <c r="B166" s="18" t="s">
        <v>108</v>
      </c>
      <c r="C166" s="8"/>
      <c r="D166" s="10"/>
      <c r="E166" s="8"/>
      <c r="F166" s="8"/>
    </row>
    <row r="167" spans="1:6" ht="24" x14ac:dyDescent="0.25">
      <c r="A167" s="2" t="s">
        <v>111</v>
      </c>
      <c r="B167" s="3" t="s">
        <v>112</v>
      </c>
      <c r="C167" s="4" t="s">
        <v>83</v>
      </c>
      <c r="D167" s="5">
        <v>78</v>
      </c>
      <c r="E167" s="6">
        <v>0</v>
      </c>
      <c r="F167" s="6">
        <f>ROUND(E167*D167,2)</f>
        <v>0</v>
      </c>
    </row>
    <row r="168" spans="1:6" x14ac:dyDescent="0.25">
      <c r="A168" s="2" t="s">
        <v>113</v>
      </c>
      <c r="B168" s="3" t="s">
        <v>114</v>
      </c>
      <c r="C168" s="4" t="s">
        <v>115</v>
      </c>
      <c r="D168" s="5">
        <v>1</v>
      </c>
      <c r="E168" s="6">
        <v>0</v>
      </c>
      <c r="F168" s="6">
        <f>ROUND(E168*D168,2)</f>
        <v>0</v>
      </c>
    </row>
    <row r="169" spans="1:6" ht="58.5" x14ac:dyDescent="0.25">
      <c r="A169" s="7"/>
      <c r="B169" s="19" t="s">
        <v>116</v>
      </c>
      <c r="C169" s="7"/>
      <c r="D169" s="7"/>
      <c r="E169" s="7"/>
      <c r="F169" s="7"/>
    </row>
    <row r="170" spans="1:6" ht="48" x14ac:dyDescent="0.25">
      <c r="A170" s="2" t="s">
        <v>117</v>
      </c>
      <c r="B170" s="3" t="s">
        <v>118</v>
      </c>
      <c r="C170" s="4" t="s">
        <v>79</v>
      </c>
      <c r="D170" s="5">
        <v>552.80200000000002</v>
      </c>
      <c r="E170" s="6">
        <v>0</v>
      </c>
      <c r="F170" s="6">
        <f>ROUND(E170*D170,2)</f>
        <v>0</v>
      </c>
    </row>
    <row r="171" spans="1:6" x14ac:dyDescent="0.25">
      <c r="A171" s="1"/>
      <c r="B171" s="25" t="s">
        <v>119</v>
      </c>
      <c r="C171" s="1"/>
      <c r="D171" s="1"/>
      <c r="E171" s="1"/>
      <c r="F171" s="24">
        <f>SUM(F172:F193)</f>
        <v>0</v>
      </c>
    </row>
    <row r="172" spans="1:6" ht="24" x14ac:dyDescent="0.25">
      <c r="A172" s="2" t="s">
        <v>120</v>
      </c>
      <c r="B172" s="3" t="s">
        <v>121</v>
      </c>
      <c r="C172" s="4" t="s">
        <v>14</v>
      </c>
      <c r="D172" s="5">
        <v>3</v>
      </c>
      <c r="E172" s="6">
        <v>0</v>
      </c>
      <c r="F172" s="6">
        <f>ROUND(E172*D172,2)</f>
        <v>0</v>
      </c>
    </row>
    <row r="173" spans="1:6" x14ac:dyDescent="0.25">
      <c r="A173" s="8"/>
      <c r="B173" s="18" t="s">
        <v>122</v>
      </c>
      <c r="C173" s="8"/>
      <c r="D173" s="10"/>
      <c r="E173" s="8"/>
      <c r="F173" s="8"/>
    </row>
    <row r="174" spans="1:6" ht="36" x14ac:dyDescent="0.25">
      <c r="A174" s="2" t="s">
        <v>123</v>
      </c>
      <c r="B174" s="3" t="s">
        <v>124</v>
      </c>
      <c r="C174" s="4" t="s">
        <v>83</v>
      </c>
      <c r="D174" s="5">
        <v>120</v>
      </c>
      <c r="E174" s="6">
        <v>0</v>
      </c>
      <c r="F174" s="6">
        <f>ROUND(E174*D174,2)</f>
        <v>0</v>
      </c>
    </row>
    <row r="175" spans="1:6" x14ac:dyDescent="0.25">
      <c r="A175" s="8"/>
      <c r="B175" s="18" t="s">
        <v>125</v>
      </c>
      <c r="C175" s="8"/>
      <c r="D175" s="10"/>
      <c r="E175" s="8"/>
      <c r="F175" s="8"/>
    </row>
    <row r="176" spans="1:6" ht="36" x14ac:dyDescent="0.25">
      <c r="A176" s="2" t="s">
        <v>126</v>
      </c>
      <c r="B176" s="3" t="s">
        <v>127</v>
      </c>
      <c r="C176" s="4" t="s">
        <v>83</v>
      </c>
      <c r="D176" s="5">
        <v>95</v>
      </c>
      <c r="E176" s="6">
        <v>0</v>
      </c>
      <c r="F176" s="6">
        <f>ROUND(E176*D176,2)</f>
        <v>0</v>
      </c>
    </row>
    <row r="177" spans="1:6" x14ac:dyDescent="0.25">
      <c r="A177" s="8"/>
      <c r="B177" s="18" t="s">
        <v>128</v>
      </c>
      <c r="C177" s="8"/>
      <c r="D177" s="10"/>
      <c r="E177" s="8"/>
      <c r="F177" s="8"/>
    </row>
    <row r="178" spans="1:6" ht="48" x14ac:dyDescent="0.25">
      <c r="A178" s="2" t="s">
        <v>129</v>
      </c>
      <c r="B178" s="3" t="s">
        <v>130</v>
      </c>
      <c r="C178" s="4" t="s">
        <v>83</v>
      </c>
      <c r="D178" s="5">
        <v>215</v>
      </c>
      <c r="E178" s="6">
        <v>0</v>
      </c>
      <c r="F178" s="6">
        <f>ROUND(E178*D178,2)</f>
        <v>0</v>
      </c>
    </row>
    <row r="179" spans="1:6" ht="24" x14ac:dyDescent="0.25">
      <c r="A179" s="2" t="s">
        <v>131</v>
      </c>
      <c r="B179" s="3" t="s">
        <v>132</v>
      </c>
      <c r="C179" s="4" t="s">
        <v>14</v>
      </c>
      <c r="D179" s="5">
        <v>12</v>
      </c>
      <c r="E179" s="6">
        <v>0</v>
      </c>
      <c r="F179" s="6">
        <f>ROUND(E179*D179,2)</f>
        <v>0</v>
      </c>
    </row>
    <row r="180" spans="1:6" x14ac:dyDescent="0.25">
      <c r="A180" s="8"/>
      <c r="B180" s="18" t="s">
        <v>133</v>
      </c>
      <c r="C180" s="8"/>
      <c r="D180" s="10"/>
      <c r="E180" s="8"/>
      <c r="F180" s="8"/>
    </row>
    <row r="181" spans="1:6" ht="24" x14ac:dyDescent="0.25">
      <c r="A181" s="2" t="s">
        <v>134</v>
      </c>
      <c r="B181" s="3" t="s">
        <v>135</v>
      </c>
      <c r="C181" s="4" t="s">
        <v>136</v>
      </c>
      <c r="D181" s="5">
        <v>2</v>
      </c>
      <c r="E181" s="6">
        <v>0</v>
      </c>
      <c r="F181" s="6">
        <f>ROUND(E181*D181,2)</f>
        <v>0</v>
      </c>
    </row>
    <row r="182" spans="1:6" x14ac:dyDescent="0.25">
      <c r="A182" s="8"/>
      <c r="B182" s="18" t="s">
        <v>137</v>
      </c>
      <c r="C182" s="8"/>
      <c r="D182" s="10"/>
      <c r="E182" s="8"/>
      <c r="F182" s="8"/>
    </row>
    <row r="183" spans="1:6" ht="36" x14ac:dyDescent="0.25">
      <c r="A183" s="2" t="s">
        <v>138</v>
      </c>
      <c r="B183" s="3" t="s">
        <v>139</v>
      </c>
      <c r="C183" s="4" t="s">
        <v>14</v>
      </c>
      <c r="D183" s="5">
        <v>15</v>
      </c>
      <c r="E183" s="6">
        <v>0</v>
      </c>
      <c r="F183" s="6">
        <f>ROUND(E183*D183,2)</f>
        <v>0</v>
      </c>
    </row>
    <row r="184" spans="1:6" x14ac:dyDescent="0.25">
      <c r="A184" s="8"/>
      <c r="B184" s="18" t="s">
        <v>140</v>
      </c>
      <c r="C184" s="8"/>
      <c r="D184" s="10"/>
      <c r="E184" s="8"/>
      <c r="F184" s="8"/>
    </row>
    <row r="185" spans="1:6" ht="24" x14ac:dyDescent="0.25">
      <c r="A185" s="2" t="s">
        <v>141</v>
      </c>
      <c r="B185" s="3" t="s">
        <v>142</v>
      </c>
      <c r="C185" s="4" t="s">
        <v>14</v>
      </c>
      <c r="D185" s="5">
        <v>6</v>
      </c>
      <c r="E185" s="6">
        <v>0</v>
      </c>
      <c r="F185" s="6">
        <f>ROUND(E185*D185,2)</f>
        <v>0</v>
      </c>
    </row>
    <row r="186" spans="1:6" x14ac:dyDescent="0.25">
      <c r="A186" s="8"/>
      <c r="B186" s="18" t="s">
        <v>143</v>
      </c>
      <c r="C186" s="8"/>
      <c r="D186" s="10"/>
      <c r="E186" s="8"/>
      <c r="F186" s="8"/>
    </row>
    <row r="187" spans="1:6" ht="36" x14ac:dyDescent="0.25">
      <c r="A187" s="2" t="s">
        <v>144</v>
      </c>
      <c r="B187" s="3" t="s">
        <v>145</v>
      </c>
      <c r="C187" s="4" t="s">
        <v>83</v>
      </c>
      <c r="D187" s="5">
        <v>215</v>
      </c>
      <c r="E187" s="6">
        <v>0</v>
      </c>
      <c r="F187" s="6">
        <f>ROUND(E187*D187,2)</f>
        <v>0</v>
      </c>
    </row>
    <row r="188" spans="1:6" x14ac:dyDescent="0.25">
      <c r="A188" s="8"/>
      <c r="B188" s="18" t="s">
        <v>146</v>
      </c>
      <c r="C188" s="8"/>
      <c r="D188" s="10"/>
      <c r="E188" s="8"/>
      <c r="F188" s="8"/>
    </row>
    <row r="189" spans="1:6" ht="36" x14ac:dyDescent="0.25">
      <c r="A189" s="2" t="s">
        <v>147</v>
      </c>
      <c r="B189" s="3" t="s">
        <v>148</v>
      </c>
      <c r="C189" s="4" t="s">
        <v>83</v>
      </c>
      <c r="D189" s="5">
        <v>215</v>
      </c>
      <c r="E189" s="6">
        <v>0</v>
      </c>
      <c r="F189" s="6">
        <f>ROUND(E189*D189,2)</f>
        <v>0</v>
      </c>
    </row>
    <row r="190" spans="1:6" x14ac:dyDescent="0.25">
      <c r="A190" s="8"/>
      <c r="B190" s="18" t="s">
        <v>146</v>
      </c>
      <c r="C190" s="8"/>
      <c r="D190" s="10"/>
      <c r="E190" s="8"/>
      <c r="F190" s="8"/>
    </row>
    <row r="191" spans="1:6" x14ac:dyDescent="0.25">
      <c r="A191" s="2" t="s">
        <v>149</v>
      </c>
      <c r="B191" s="3" t="s">
        <v>150</v>
      </c>
      <c r="C191" s="4" t="s">
        <v>115</v>
      </c>
      <c r="D191" s="5">
        <v>1</v>
      </c>
      <c r="E191" s="6">
        <v>0</v>
      </c>
      <c r="F191" s="6">
        <f>ROUND(E191*D191,2)</f>
        <v>0</v>
      </c>
    </row>
    <row r="192" spans="1:6" ht="58.5" x14ac:dyDescent="0.25">
      <c r="A192" s="7"/>
      <c r="B192" s="19" t="s">
        <v>151</v>
      </c>
      <c r="C192" s="7"/>
      <c r="D192" s="7"/>
      <c r="E192" s="7"/>
      <c r="F192" s="7"/>
    </row>
    <row r="193" spans="1:6" ht="48" x14ac:dyDescent="0.25">
      <c r="A193" s="2" t="s">
        <v>152</v>
      </c>
      <c r="B193" s="3" t="s">
        <v>153</v>
      </c>
      <c r="C193" s="4" t="s">
        <v>79</v>
      </c>
      <c r="D193" s="5">
        <v>1475.954</v>
      </c>
      <c r="E193" s="6">
        <v>0</v>
      </c>
      <c r="F193" s="6">
        <f>ROUND(E193*D193,2)</f>
        <v>0</v>
      </c>
    </row>
    <row r="194" spans="1:6" x14ac:dyDescent="0.25">
      <c r="A194" s="1"/>
      <c r="B194" s="25" t="s">
        <v>154</v>
      </c>
      <c r="C194" s="1"/>
      <c r="D194" s="1"/>
      <c r="E194" s="1"/>
      <c r="F194" s="24">
        <f>SUM(F195:F226)</f>
        <v>0</v>
      </c>
    </row>
    <row r="195" spans="1:6" ht="36" x14ac:dyDescent="0.25">
      <c r="A195" s="2" t="s">
        <v>155</v>
      </c>
      <c r="B195" s="3" t="s">
        <v>156</v>
      </c>
      <c r="C195" s="4" t="s">
        <v>14</v>
      </c>
      <c r="D195" s="5">
        <v>3</v>
      </c>
      <c r="E195" s="6">
        <v>0</v>
      </c>
      <c r="F195" s="6">
        <f>ROUND(E195*D195,2)</f>
        <v>0</v>
      </c>
    </row>
    <row r="196" spans="1:6" x14ac:dyDescent="0.25">
      <c r="A196" s="8"/>
      <c r="B196" s="18" t="s">
        <v>157</v>
      </c>
      <c r="C196" s="8"/>
      <c r="D196" s="10"/>
      <c r="E196" s="8"/>
      <c r="F196" s="8"/>
    </row>
    <row r="197" spans="1:6" ht="48" x14ac:dyDescent="0.25">
      <c r="A197" s="2" t="s">
        <v>158</v>
      </c>
      <c r="B197" s="3" t="s">
        <v>159</v>
      </c>
      <c r="C197" s="4" t="s">
        <v>14</v>
      </c>
      <c r="D197" s="5">
        <v>1</v>
      </c>
      <c r="E197" s="6">
        <v>0</v>
      </c>
      <c r="F197" s="6">
        <f>ROUND(E197*D197,2)</f>
        <v>0</v>
      </c>
    </row>
    <row r="198" spans="1:6" x14ac:dyDescent="0.25">
      <c r="A198" s="8"/>
      <c r="B198" s="18" t="s">
        <v>108</v>
      </c>
      <c r="C198" s="8"/>
      <c r="D198" s="10"/>
      <c r="E198" s="8"/>
      <c r="F198" s="8"/>
    </row>
    <row r="199" spans="1:6" ht="36" x14ac:dyDescent="0.25">
      <c r="A199" s="2" t="s">
        <v>160</v>
      </c>
      <c r="B199" s="3" t="s">
        <v>161</v>
      </c>
      <c r="C199" s="4" t="s">
        <v>14</v>
      </c>
      <c r="D199" s="5">
        <v>2</v>
      </c>
      <c r="E199" s="6">
        <v>0</v>
      </c>
      <c r="F199" s="6">
        <f>ROUND(E199*D199,2)</f>
        <v>0</v>
      </c>
    </row>
    <row r="200" spans="1:6" x14ac:dyDescent="0.25">
      <c r="A200" s="8"/>
      <c r="B200" s="18" t="s">
        <v>137</v>
      </c>
      <c r="C200" s="8"/>
      <c r="D200" s="10"/>
      <c r="E200" s="8"/>
      <c r="F200" s="8"/>
    </row>
    <row r="201" spans="1:6" ht="24" x14ac:dyDescent="0.25">
      <c r="A201" s="2" t="s">
        <v>162</v>
      </c>
      <c r="B201" s="3" t="s">
        <v>163</v>
      </c>
      <c r="C201" s="4" t="s">
        <v>14</v>
      </c>
      <c r="D201" s="5">
        <v>1</v>
      </c>
      <c r="E201" s="6">
        <v>0</v>
      </c>
      <c r="F201" s="6">
        <f>ROUND(E201*D201,2)</f>
        <v>0</v>
      </c>
    </row>
    <row r="202" spans="1:6" x14ac:dyDescent="0.25">
      <c r="A202" s="8"/>
      <c r="B202" s="18" t="s">
        <v>164</v>
      </c>
      <c r="C202" s="8"/>
      <c r="D202" s="10"/>
      <c r="E202" s="8"/>
      <c r="F202" s="8"/>
    </row>
    <row r="203" spans="1:6" ht="24" x14ac:dyDescent="0.25">
      <c r="A203" s="2" t="s">
        <v>165</v>
      </c>
      <c r="B203" s="3" t="s">
        <v>166</v>
      </c>
      <c r="C203" s="4" t="s">
        <v>14</v>
      </c>
      <c r="D203" s="5">
        <v>1</v>
      </c>
      <c r="E203" s="6">
        <v>0</v>
      </c>
      <c r="F203" s="6">
        <f>ROUND(E203*D203,2)</f>
        <v>0</v>
      </c>
    </row>
    <row r="204" spans="1:6" x14ac:dyDescent="0.25">
      <c r="A204" s="8"/>
      <c r="B204" s="18" t="s">
        <v>167</v>
      </c>
      <c r="C204" s="8"/>
      <c r="D204" s="10"/>
      <c r="E204" s="8"/>
      <c r="F204" s="8"/>
    </row>
    <row r="205" spans="1:6" ht="36" x14ac:dyDescent="0.25">
      <c r="A205" s="2" t="s">
        <v>168</v>
      </c>
      <c r="B205" s="3" t="s">
        <v>169</v>
      </c>
      <c r="C205" s="4" t="s">
        <v>14</v>
      </c>
      <c r="D205" s="5">
        <v>1</v>
      </c>
      <c r="E205" s="6">
        <v>0</v>
      </c>
      <c r="F205" s="6">
        <f>ROUND(E205*D205,2)</f>
        <v>0</v>
      </c>
    </row>
    <row r="206" spans="1:6" x14ac:dyDescent="0.25">
      <c r="A206" s="8"/>
      <c r="B206" s="9" t="s">
        <v>170</v>
      </c>
      <c r="C206" s="8"/>
      <c r="D206" s="10">
        <v>1</v>
      </c>
      <c r="E206" s="8"/>
      <c r="F206" s="8"/>
    </row>
    <row r="207" spans="1:6" ht="48" x14ac:dyDescent="0.25">
      <c r="A207" s="2" t="s">
        <v>171</v>
      </c>
      <c r="B207" s="3" t="s">
        <v>172</v>
      </c>
      <c r="C207" s="4" t="s">
        <v>14</v>
      </c>
      <c r="D207" s="5">
        <v>1</v>
      </c>
      <c r="E207" s="6">
        <v>0</v>
      </c>
      <c r="F207" s="6">
        <f>ROUND(E207*D207,2)</f>
        <v>0</v>
      </c>
    </row>
    <row r="208" spans="1:6" x14ac:dyDescent="0.25">
      <c r="A208" s="8"/>
      <c r="B208" s="18" t="s">
        <v>164</v>
      </c>
      <c r="C208" s="8"/>
      <c r="D208" s="10"/>
      <c r="E208" s="8"/>
      <c r="F208" s="8"/>
    </row>
    <row r="209" spans="1:6" ht="48" x14ac:dyDescent="0.25">
      <c r="A209" s="2" t="s">
        <v>173</v>
      </c>
      <c r="B209" s="3" t="s">
        <v>174</v>
      </c>
      <c r="C209" s="4" t="s">
        <v>14</v>
      </c>
      <c r="D209" s="5">
        <v>1</v>
      </c>
      <c r="E209" s="6">
        <v>0</v>
      </c>
      <c r="F209" s="6">
        <f>ROUND(E209*D209,2)</f>
        <v>0</v>
      </c>
    </row>
    <row r="210" spans="1:6" x14ac:dyDescent="0.25">
      <c r="A210" s="8"/>
      <c r="B210" s="18" t="s">
        <v>167</v>
      </c>
      <c r="C210" s="8"/>
      <c r="D210" s="10"/>
      <c r="E210" s="8"/>
      <c r="F210" s="8"/>
    </row>
    <row r="211" spans="1:6" ht="24" x14ac:dyDescent="0.25">
      <c r="A211" s="2" t="s">
        <v>175</v>
      </c>
      <c r="B211" s="3" t="s">
        <v>176</v>
      </c>
      <c r="C211" s="4" t="s">
        <v>14</v>
      </c>
      <c r="D211" s="5">
        <v>3</v>
      </c>
      <c r="E211" s="6">
        <v>0</v>
      </c>
      <c r="F211" s="6">
        <f>ROUND(E211*D211,2)</f>
        <v>0</v>
      </c>
    </row>
    <row r="212" spans="1:6" x14ac:dyDescent="0.25">
      <c r="A212" s="8"/>
      <c r="B212" s="18" t="s">
        <v>157</v>
      </c>
      <c r="C212" s="8"/>
      <c r="D212" s="10"/>
      <c r="E212" s="8"/>
      <c r="F212" s="8"/>
    </row>
    <row r="213" spans="1:6" ht="24" x14ac:dyDescent="0.25">
      <c r="A213" s="2" t="s">
        <v>177</v>
      </c>
      <c r="B213" s="3" t="s">
        <v>178</v>
      </c>
      <c r="C213" s="4" t="s">
        <v>14</v>
      </c>
      <c r="D213" s="5">
        <v>9</v>
      </c>
      <c r="E213" s="6">
        <v>0</v>
      </c>
      <c r="F213" s="6">
        <f>ROUND(E213*D213,2)</f>
        <v>0</v>
      </c>
    </row>
    <row r="214" spans="1:6" x14ac:dyDescent="0.25">
      <c r="A214" s="8"/>
      <c r="B214" s="18" t="s">
        <v>179</v>
      </c>
      <c r="C214" s="8"/>
      <c r="D214" s="10"/>
      <c r="E214" s="8"/>
      <c r="F214" s="8"/>
    </row>
    <row r="215" spans="1:6" x14ac:dyDescent="0.25">
      <c r="A215" s="8"/>
      <c r="B215" s="18" t="s">
        <v>180</v>
      </c>
      <c r="C215" s="8"/>
      <c r="D215" s="10"/>
      <c r="E215" s="8"/>
      <c r="F215" s="8"/>
    </row>
    <row r="216" spans="1:6" ht="24" x14ac:dyDescent="0.25">
      <c r="A216" s="2" t="s">
        <v>181</v>
      </c>
      <c r="B216" s="3" t="s">
        <v>182</v>
      </c>
      <c r="C216" s="4" t="s">
        <v>14</v>
      </c>
      <c r="D216" s="5">
        <v>2</v>
      </c>
      <c r="E216" s="6">
        <v>0</v>
      </c>
      <c r="F216" s="6">
        <f>ROUND(E216*D216,2)</f>
        <v>0</v>
      </c>
    </row>
    <row r="217" spans="1:6" x14ac:dyDescent="0.25">
      <c r="A217" s="8"/>
      <c r="B217" s="18" t="s">
        <v>137</v>
      </c>
      <c r="C217" s="8"/>
      <c r="D217" s="10"/>
      <c r="E217" s="8"/>
      <c r="F217" s="8"/>
    </row>
    <row r="218" spans="1:6" x14ac:dyDescent="0.25">
      <c r="A218" s="2" t="s">
        <v>183</v>
      </c>
      <c r="B218" s="3" t="s">
        <v>184</v>
      </c>
      <c r="C218" s="4" t="s">
        <v>14</v>
      </c>
      <c r="D218" s="5">
        <v>3</v>
      </c>
      <c r="E218" s="6">
        <v>0</v>
      </c>
      <c r="F218" s="6">
        <f>ROUND(E218*D218,2)</f>
        <v>0</v>
      </c>
    </row>
    <row r="219" spans="1:6" ht="24" x14ac:dyDescent="0.25">
      <c r="A219" s="2" t="s">
        <v>185</v>
      </c>
      <c r="B219" s="3" t="s">
        <v>186</v>
      </c>
      <c r="C219" s="4" t="s">
        <v>14</v>
      </c>
      <c r="D219" s="5">
        <v>2</v>
      </c>
      <c r="E219" s="6">
        <v>0</v>
      </c>
      <c r="F219" s="6">
        <f>ROUND(E219*D219,2)</f>
        <v>0</v>
      </c>
    </row>
    <row r="220" spans="1:6" x14ac:dyDescent="0.25">
      <c r="A220" s="8"/>
      <c r="B220" s="18" t="s">
        <v>137</v>
      </c>
      <c r="C220" s="8"/>
      <c r="D220" s="10"/>
      <c r="E220" s="8"/>
      <c r="F220" s="8"/>
    </row>
    <row r="221" spans="1:6" ht="24" x14ac:dyDescent="0.25">
      <c r="A221" s="2" t="s">
        <v>187</v>
      </c>
      <c r="B221" s="3" t="s">
        <v>188</v>
      </c>
      <c r="C221" s="4" t="s">
        <v>14</v>
      </c>
      <c r="D221" s="5">
        <v>3</v>
      </c>
      <c r="E221" s="6">
        <v>0</v>
      </c>
      <c r="F221" s="6">
        <f>ROUND(E221*D221,2)</f>
        <v>0</v>
      </c>
    </row>
    <row r="222" spans="1:6" x14ac:dyDescent="0.25">
      <c r="A222" s="8"/>
      <c r="B222" s="18" t="s">
        <v>157</v>
      </c>
      <c r="C222" s="8"/>
      <c r="D222" s="10"/>
      <c r="E222" s="8"/>
      <c r="F222" s="8"/>
    </row>
    <row r="223" spans="1:6" ht="36" x14ac:dyDescent="0.25">
      <c r="A223" s="2" t="s">
        <v>189</v>
      </c>
      <c r="B223" s="3" t="s">
        <v>190</v>
      </c>
      <c r="C223" s="4" t="s">
        <v>14</v>
      </c>
      <c r="D223" s="5">
        <v>2</v>
      </c>
      <c r="E223" s="6">
        <v>0</v>
      </c>
      <c r="F223" s="6">
        <f>ROUND(E223*D223,2)</f>
        <v>0</v>
      </c>
    </row>
    <row r="224" spans="1:6" x14ac:dyDescent="0.25">
      <c r="A224" s="2" t="s">
        <v>191</v>
      </c>
      <c r="B224" s="3" t="s">
        <v>192</v>
      </c>
      <c r="C224" s="4" t="s">
        <v>14</v>
      </c>
      <c r="D224" s="5">
        <v>1</v>
      </c>
      <c r="E224" s="6">
        <v>0</v>
      </c>
      <c r="F224" s="6">
        <f>ROUND(E224*D224,2)</f>
        <v>0</v>
      </c>
    </row>
    <row r="225" spans="1:6" x14ac:dyDescent="0.25">
      <c r="A225" s="8"/>
      <c r="B225" s="18" t="s">
        <v>193</v>
      </c>
      <c r="C225" s="8"/>
      <c r="D225" s="10"/>
      <c r="E225" s="8"/>
      <c r="F225" s="8"/>
    </row>
    <row r="226" spans="1:6" ht="48" x14ac:dyDescent="0.25">
      <c r="A226" s="2" t="s">
        <v>194</v>
      </c>
      <c r="B226" s="3" t="s">
        <v>195</v>
      </c>
      <c r="C226" s="4" t="s">
        <v>79</v>
      </c>
      <c r="D226" s="5">
        <v>1562</v>
      </c>
      <c r="E226" s="6">
        <v>0</v>
      </c>
      <c r="F226" s="6">
        <f>ROUND(E226*D226,2)</f>
        <v>0</v>
      </c>
    </row>
    <row r="227" spans="1:6" x14ac:dyDescent="0.25">
      <c r="A227" s="1"/>
      <c r="B227" s="25" t="s">
        <v>196</v>
      </c>
      <c r="C227" s="1"/>
      <c r="D227" s="1"/>
      <c r="E227" s="1"/>
      <c r="F227" s="24">
        <f>SUM(F228:F234)</f>
        <v>0</v>
      </c>
    </row>
    <row r="228" spans="1:6" ht="36" x14ac:dyDescent="0.25">
      <c r="A228" s="2" t="s">
        <v>197</v>
      </c>
      <c r="B228" s="3" t="s">
        <v>198</v>
      </c>
      <c r="C228" s="4" t="s">
        <v>115</v>
      </c>
      <c r="D228" s="5">
        <v>1</v>
      </c>
      <c r="E228" s="6">
        <v>0</v>
      </c>
      <c r="F228" s="6">
        <f>ROUND(E228*D228,2)</f>
        <v>0</v>
      </c>
    </row>
    <row r="229" spans="1:6" ht="36" x14ac:dyDescent="0.25">
      <c r="A229" s="2" t="s">
        <v>199</v>
      </c>
      <c r="B229" s="3" t="s">
        <v>200</v>
      </c>
      <c r="C229" s="4" t="s">
        <v>115</v>
      </c>
      <c r="D229" s="5">
        <v>3</v>
      </c>
      <c r="E229" s="6">
        <v>0</v>
      </c>
      <c r="F229" s="6">
        <f>ROUND(E229*D229,2)</f>
        <v>0</v>
      </c>
    </row>
    <row r="230" spans="1:6" ht="24" x14ac:dyDescent="0.25">
      <c r="A230" s="2" t="s">
        <v>202</v>
      </c>
      <c r="B230" s="3" t="s">
        <v>203</v>
      </c>
      <c r="C230" s="4" t="s">
        <v>115</v>
      </c>
      <c r="D230" s="5">
        <v>3</v>
      </c>
      <c r="E230" s="6">
        <v>0</v>
      </c>
      <c r="F230" s="6">
        <f>ROUND(E230*D230,2)</f>
        <v>0</v>
      </c>
    </row>
    <row r="231" spans="1:6" x14ac:dyDescent="0.25">
      <c r="A231" s="8"/>
      <c r="B231" s="18" t="s">
        <v>201</v>
      </c>
      <c r="C231" s="8"/>
      <c r="D231" s="10"/>
      <c r="E231" s="8"/>
      <c r="F231" s="8"/>
    </row>
    <row r="232" spans="1:6" ht="24" x14ac:dyDescent="0.25">
      <c r="A232" s="2" t="s">
        <v>204</v>
      </c>
      <c r="B232" s="3" t="s">
        <v>205</v>
      </c>
      <c r="C232" s="4" t="s">
        <v>115</v>
      </c>
      <c r="D232" s="5">
        <v>3</v>
      </c>
      <c r="E232" s="6">
        <v>0</v>
      </c>
      <c r="F232" s="6">
        <f>ROUND(E232*D232,2)</f>
        <v>0</v>
      </c>
    </row>
    <row r="233" spans="1:6" x14ac:dyDescent="0.25">
      <c r="A233" s="8"/>
      <c r="B233" s="18" t="s">
        <v>201</v>
      </c>
      <c r="C233" s="8"/>
      <c r="D233" s="10"/>
      <c r="E233" s="8"/>
      <c r="F233" s="8"/>
    </row>
    <row r="234" spans="1:6" ht="48" x14ac:dyDescent="0.25">
      <c r="A234" s="2" t="s">
        <v>206</v>
      </c>
      <c r="B234" s="3" t="s">
        <v>207</v>
      </c>
      <c r="C234" s="4" t="s">
        <v>79</v>
      </c>
      <c r="D234" s="5">
        <v>392.58</v>
      </c>
      <c r="E234" s="6">
        <v>0</v>
      </c>
      <c r="F234" s="6">
        <f>ROUND(E234*D234,2)</f>
        <v>0</v>
      </c>
    </row>
    <row r="235" spans="1:6" x14ac:dyDescent="0.25">
      <c r="A235" s="1"/>
      <c r="B235" s="25" t="s">
        <v>208</v>
      </c>
      <c r="C235" s="1"/>
      <c r="D235" s="1"/>
      <c r="E235" s="1"/>
      <c r="F235" s="24">
        <f>SUM(F236:F241)</f>
        <v>0</v>
      </c>
    </row>
    <row r="236" spans="1:6" ht="24" x14ac:dyDescent="0.25">
      <c r="A236" s="2" t="s">
        <v>209</v>
      </c>
      <c r="B236" s="3" t="s">
        <v>210</v>
      </c>
      <c r="C236" s="4" t="s">
        <v>83</v>
      </c>
      <c r="D236" s="5">
        <v>45</v>
      </c>
      <c r="E236" s="6">
        <v>0</v>
      </c>
      <c r="F236" s="6">
        <f t="shared" ref="F236:F241" si="1">ROUND(E236*D236,2)</f>
        <v>0</v>
      </c>
    </row>
    <row r="237" spans="1:6" ht="24" x14ac:dyDescent="0.25">
      <c r="A237" s="2" t="s">
        <v>211</v>
      </c>
      <c r="B237" s="3" t="s">
        <v>212</v>
      </c>
      <c r="C237" s="4" t="s">
        <v>83</v>
      </c>
      <c r="D237" s="5">
        <v>28</v>
      </c>
      <c r="E237" s="6">
        <v>0</v>
      </c>
      <c r="F237" s="6">
        <f t="shared" si="1"/>
        <v>0</v>
      </c>
    </row>
    <row r="238" spans="1:6" ht="24" x14ac:dyDescent="0.25">
      <c r="A238" s="2" t="s">
        <v>213</v>
      </c>
      <c r="B238" s="3" t="s">
        <v>214</v>
      </c>
      <c r="C238" s="4" t="s">
        <v>83</v>
      </c>
      <c r="D238" s="5">
        <v>73</v>
      </c>
      <c r="E238" s="6">
        <v>0</v>
      </c>
      <c r="F238" s="6">
        <f t="shared" si="1"/>
        <v>0</v>
      </c>
    </row>
    <row r="239" spans="1:6" ht="24" x14ac:dyDescent="0.25">
      <c r="A239" s="2" t="s">
        <v>215</v>
      </c>
      <c r="B239" s="3" t="s">
        <v>216</v>
      </c>
      <c r="C239" s="4" t="s">
        <v>14</v>
      </c>
      <c r="D239" s="5">
        <v>2</v>
      </c>
      <c r="E239" s="6">
        <v>0</v>
      </c>
      <c r="F239" s="6">
        <f t="shared" si="1"/>
        <v>0</v>
      </c>
    </row>
    <row r="240" spans="1:6" ht="48" x14ac:dyDescent="0.25">
      <c r="A240" s="2" t="s">
        <v>217</v>
      </c>
      <c r="B240" s="3" t="s">
        <v>218</v>
      </c>
      <c r="C240" s="4" t="s">
        <v>83</v>
      </c>
      <c r="D240" s="5">
        <v>73</v>
      </c>
      <c r="E240" s="6">
        <v>0</v>
      </c>
      <c r="F240" s="6">
        <f t="shared" si="1"/>
        <v>0</v>
      </c>
    </row>
    <row r="241" spans="1:6" ht="48" x14ac:dyDescent="0.25">
      <c r="A241" s="2" t="s">
        <v>219</v>
      </c>
      <c r="B241" s="3" t="s">
        <v>220</v>
      </c>
      <c r="C241" s="4" t="s">
        <v>79</v>
      </c>
      <c r="D241" s="5">
        <v>444.5</v>
      </c>
      <c r="E241" s="6">
        <v>0</v>
      </c>
      <c r="F241" s="6">
        <f t="shared" si="1"/>
        <v>0</v>
      </c>
    </row>
    <row r="242" spans="1:6" x14ac:dyDescent="0.25">
      <c r="A242" s="1"/>
      <c r="B242" s="25" t="s">
        <v>221</v>
      </c>
      <c r="C242" s="1"/>
      <c r="D242" s="1"/>
      <c r="E242" s="1"/>
      <c r="F242" s="24">
        <f>SUM(F243:F245)</f>
        <v>0</v>
      </c>
    </row>
    <row r="243" spans="1:6" ht="36" x14ac:dyDescent="0.25">
      <c r="A243" s="2" t="s">
        <v>222</v>
      </c>
      <c r="B243" s="3" t="s">
        <v>223</v>
      </c>
      <c r="C243" s="4" t="s">
        <v>14</v>
      </c>
      <c r="D243" s="5">
        <v>9</v>
      </c>
      <c r="E243" s="6">
        <v>0</v>
      </c>
      <c r="F243" s="6">
        <f>ROUND(E243*D243,2)</f>
        <v>0</v>
      </c>
    </row>
    <row r="244" spans="1:6" ht="36" x14ac:dyDescent="0.25">
      <c r="A244" s="2" t="s">
        <v>224</v>
      </c>
      <c r="B244" s="3" t="s">
        <v>225</v>
      </c>
      <c r="C244" s="4" t="s">
        <v>14</v>
      </c>
      <c r="D244" s="5">
        <v>9</v>
      </c>
      <c r="E244" s="6">
        <v>0</v>
      </c>
      <c r="F244" s="6">
        <f>ROUND(E244*D244,2)</f>
        <v>0</v>
      </c>
    </row>
    <row r="245" spans="1:6" ht="48" x14ac:dyDescent="0.25">
      <c r="A245" s="2" t="s">
        <v>226</v>
      </c>
      <c r="B245" s="3" t="s">
        <v>227</v>
      </c>
      <c r="C245" s="4" t="s">
        <v>79</v>
      </c>
      <c r="D245" s="5">
        <v>128.34</v>
      </c>
      <c r="E245" s="6">
        <v>0</v>
      </c>
      <c r="F245" s="6">
        <f>ROUND(E245*D245,2)</f>
        <v>0</v>
      </c>
    </row>
    <row r="246" spans="1:6" x14ac:dyDescent="0.25">
      <c r="A246" s="1"/>
      <c r="B246" s="25" t="s">
        <v>228</v>
      </c>
      <c r="C246" s="1"/>
      <c r="D246" s="1"/>
      <c r="E246" s="1"/>
      <c r="F246" s="24">
        <f>SUM(F247:F251)</f>
        <v>0</v>
      </c>
    </row>
    <row r="247" spans="1:6" ht="48" x14ac:dyDescent="0.25">
      <c r="A247" s="2" t="s">
        <v>229</v>
      </c>
      <c r="B247" s="3" t="s">
        <v>230</v>
      </c>
      <c r="C247" s="4" t="s">
        <v>14</v>
      </c>
      <c r="D247" s="5">
        <v>3</v>
      </c>
      <c r="E247" s="6">
        <v>0</v>
      </c>
      <c r="F247" s="6">
        <f>ROUND(E247*D247,2)</f>
        <v>0</v>
      </c>
    </row>
    <row r="248" spans="1:6" ht="48" x14ac:dyDescent="0.25">
      <c r="A248" s="2" t="s">
        <v>231</v>
      </c>
      <c r="B248" s="3" t="s">
        <v>232</v>
      </c>
      <c r="C248" s="4" t="s">
        <v>14</v>
      </c>
      <c r="D248" s="5">
        <v>5</v>
      </c>
      <c r="E248" s="6">
        <v>0</v>
      </c>
      <c r="F248" s="6">
        <f>ROUND(E248*D248,2)</f>
        <v>0</v>
      </c>
    </row>
    <row r="249" spans="1:6" ht="24" x14ac:dyDescent="0.25">
      <c r="A249" s="2" t="s">
        <v>233</v>
      </c>
      <c r="B249" s="3" t="s">
        <v>234</v>
      </c>
      <c r="C249" s="4" t="s">
        <v>14</v>
      </c>
      <c r="D249" s="5">
        <v>1</v>
      </c>
      <c r="E249" s="6">
        <v>0</v>
      </c>
      <c r="F249" s="6">
        <f>ROUND(E249*D249,2)</f>
        <v>0</v>
      </c>
    </row>
    <row r="250" spans="1:6" x14ac:dyDescent="0.25">
      <c r="A250" s="8"/>
      <c r="B250" s="18" t="s">
        <v>235</v>
      </c>
      <c r="C250" s="8"/>
      <c r="D250" s="10"/>
      <c r="E250" s="8"/>
      <c r="F250" s="8"/>
    </row>
    <row r="251" spans="1:6" ht="48" x14ac:dyDescent="0.25">
      <c r="A251" s="2" t="s">
        <v>20</v>
      </c>
      <c r="B251" s="3" t="s">
        <v>236</v>
      </c>
      <c r="C251" s="4" t="s">
        <v>79</v>
      </c>
      <c r="D251" s="5">
        <v>513</v>
      </c>
      <c r="E251" s="6">
        <v>0</v>
      </c>
      <c r="F251" s="6">
        <f>ROUND(E251*D251,2)</f>
        <v>0</v>
      </c>
    </row>
    <row r="252" spans="1:6" x14ac:dyDescent="0.25">
      <c r="A252" s="1"/>
      <c r="B252" s="25" t="s">
        <v>237</v>
      </c>
      <c r="C252" s="1"/>
      <c r="D252" s="1"/>
      <c r="E252" s="1"/>
      <c r="F252" s="24">
        <f>SUM(F253:F290)</f>
        <v>0</v>
      </c>
    </row>
    <row r="253" spans="1:6" ht="48" x14ac:dyDescent="0.25">
      <c r="A253" s="2" t="s">
        <v>238</v>
      </c>
      <c r="B253" s="3" t="s">
        <v>239</v>
      </c>
      <c r="C253" s="4" t="s">
        <v>83</v>
      </c>
      <c r="D253" s="5">
        <v>382</v>
      </c>
      <c r="E253" s="6">
        <v>0</v>
      </c>
      <c r="F253" s="6">
        <f>ROUND(E253*D253,2)</f>
        <v>0</v>
      </c>
    </row>
    <row r="254" spans="1:6" ht="24" x14ac:dyDescent="0.25">
      <c r="A254" s="11" t="s">
        <v>26</v>
      </c>
      <c r="B254" s="12" t="s">
        <v>240</v>
      </c>
      <c r="C254" s="13" t="s">
        <v>83</v>
      </c>
      <c r="D254" s="14">
        <v>401.1</v>
      </c>
      <c r="E254" s="15">
        <v>0</v>
      </c>
      <c r="F254" s="15">
        <f>ROUND(E254*D254,2)</f>
        <v>0</v>
      </c>
    </row>
    <row r="255" spans="1:6" x14ac:dyDescent="0.25">
      <c r="A255" s="8"/>
      <c r="B255" s="18" t="s">
        <v>241</v>
      </c>
      <c r="C255" s="8"/>
      <c r="D255" s="10"/>
      <c r="E255" s="8"/>
      <c r="F255" s="8"/>
    </row>
    <row r="256" spans="1:6" x14ac:dyDescent="0.25">
      <c r="A256" s="8"/>
      <c r="B256" s="18" t="s">
        <v>242</v>
      </c>
      <c r="C256" s="8"/>
      <c r="D256" s="10"/>
      <c r="E256" s="8"/>
      <c r="F256" s="8"/>
    </row>
    <row r="257" spans="1:6" ht="48" x14ac:dyDescent="0.25">
      <c r="A257" s="2" t="s">
        <v>243</v>
      </c>
      <c r="B257" s="3" t="s">
        <v>244</v>
      </c>
      <c r="C257" s="4" t="s">
        <v>14</v>
      </c>
      <c r="D257" s="5">
        <v>52</v>
      </c>
      <c r="E257" s="6">
        <v>0</v>
      </c>
      <c r="F257" s="6">
        <f t="shared" ref="F257:F263" si="2">ROUND(E257*D257,2)</f>
        <v>0</v>
      </c>
    </row>
    <row r="258" spans="1:6" ht="24" x14ac:dyDescent="0.25">
      <c r="A258" s="11" t="s">
        <v>245</v>
      </c>
      <c r="B258" s="12" t="s">
        <v>246</v>
      </c>
      <c r="C258" s="13" t="s">
        <v>14</v>
      </c>
      <c r="D258" s="14">
        <v>12</v>
      </c>
      <c r="E258" s="15">
        <v>0</v>
      </c>
      <c r="F258" s="15">
        <f t="shared" si="2"/>
        <v>0</v>
      </c>
    </row>
    <row r="259" spans="1:6" ht="24" x14ac:dyDescent="0.25">
      <c r="A259" s="11" t="s">
        <v>247</v>
      </c>
      <c r="B259" s="12" t="s">
        <v>248</v>
      </c>
      <c r="C259" s="13" t="s">
        <v>14</v>
      </c>
      <c r="D259" s="14">
        <v>40</v>
      </c>
      <c r="E259" s="15">
        <v>0</v>
      </c>
      <c r="F259" s="15">
        <f t="shared" si="2"/>
        <v>0</v>
      </c>
    </row>
    <row r="260" spans="1:6" ht="60" x14ac:dyDescent="0.25">
      <c r="A260" s="2" t="s">
        <v>249</v>
      </c>
      <c r="B260" s="3" t="s">
        <v>250</v>
      </c>
      <c r="C260" s="4" t="s">
        <v>14</v>
      </c>
      <c r="D260" s="5">
        <v>25</v>
      </c>
      <c r="E260" s="6">
        <v>0</v>
      </c>
      <c r="F260" s="6">
        <f t="shared" si="2"/>
        <v>0</v>
      </c>
    </row>
    <row r="261" spans="1:6" ht="24" x14ac:dyDescent="0.25">
      <c r="A261" s="11" t="s">
        <v>251</v>
      </c>
      <c r="B261" s="12" t="s">
        <v>252</v>
      </c>
      <c r="C261" s="13" t="s">
        <v>14</v>
      </c>
      <c r="D261" s="14">
        <v>25</v>
      </c>
      <c r="E261" s="15">
        <v>0</v>
      </c>
      <c r="F261" s="15">
        <f t="shared" si="2"/>
        <v>0</v>
      </c>
    </row>
    <row r="262" spans="1:6" ht="60" x14ac:dyDescent="0.25">
      <c r="A262" s="2" t="s">
        <v>253</v>
      </c>
      <c r="B262" s="3" t="s">
        <v>254</v>
      </c>
      <c r="C262" s="4" t="s">
        <v>83</v>
      </c>
      <c r="D262" s="5">
        <v>50</v>
      </c>
      <c r="E262" s="6">
        <v>0</v>
      </c>
      <c r="F262" s="6">
        <f t="shared" si="2"/>
        <v>0</v>
      </c>
    </row>
    <row r="263" spans="1:6" ht="24" x14ac:dyDescent="0.25">
      <c r="A263" s="11" t="s">
        <v>255</v>
      </c>
      <c r="B263" s="12" t="s">
        <v>256</v>
      </c>
      <c r="C263" s="13" t="s">
        <v>83</v>
      </c>
      <c r="D263" s="14">
        <v>57.5</v>
      </c>
      <c r="E263" s="15">
        <v>0</v>
      </c>
      <c r="F263" s="15">
        <f t="shared" si="2"/>
        <v>0</v>
      </c>
    </row>
    <row r="264" spans="1:6" x14ac:dyDescent="0.25">
      <c r="A264" s="8"/>
      <c r="B264" s="18" t="s">
        <v>257</v>
      </c>
      <c r="C264" s="8"/>
      <c r="D264" s="10"/>
      <c r="E264" s="8"/>
      <c r="F264" s="8"/>
    </row>
    <row r="265" spans="1:6" ht="48" x14ac:dyDescent="0.25">
      <c r="A265" s="2" t="s">
        <v>258</v>
      </c>
      <c r="B265" s="3" t="s">
        <v>259</v>
      </c>
      <c r="C265" s="4" t="s">
        <v>83</v>
      </c>
      <c r="D265" s="5">
        <v>403</v>
      </c>
      <c r="E265" s="6">
        <v>0</v>
      </c>
      <c r="F265" s="6">
        <f>ROUND(E265*D265,2)</f>
        <v>0</v>
      </c>
    </row>
    <row r="266" spans="1:6" ht="24" x14ac:dyDescent="0.25">
      <c r="A266" s="11" t="s">
        <v>260</v>
      </c>
      <c r="B266" s="12" t="s">
        <v>261</v>
      </c>
      <c r="C266" s="13" t="s">
        <v>83</v>
      </c>
      <c r="D266" s="14">
        <v>256.45</v>
      </c>
      <c r="E266" s="15">
        <v>0</v>
      </c>
      <c r="F266" s="15">
        <f>ROUND(E266*D266,2)</f>
        <v>0</v>
      </c>
    </row>
    <row r="267" spans="1:6" x14ac:dyDescent="0.25">
      <c r="A267" s="8"/>
      <c r="B267" s="18" t="s">
        <v>262</v>
      </c>
      <c r="C267" s="8"/>
      <c r="D267" s="10"/>
      <c r="E267" s="8"/>
      <c r="F267" s="8"/>
    </row>
    <row r="268" spans="1:6" ht="24" x14ac:dyDescent="0.25">
      <c r="A268" s="11" t="s">
        <v>263</v>
      </c>
      <c r="B268" s="12" t="s">
        <v>264</v>
      </c>
      <c r="C268" s="13" t="s">
        <v>83</v>
      </c>
      <c r="D268" s="14">
        <v>207</v>
      </c>
      <c r="E268" s="15">
        <v>0</v>
      </c>
      <c r="F268" s="15">
        <f>ROUND(E268*D268,2)</f>
        <v>0</v>
      </c>
    </row>
    <row r="269" spans="1:6" x14ac:dyDescent="0.25">
      <c r="A269" s="8"/>
      <c r="B269" s="18" t="s">
        <v>265</v>
      </c>
      <c r="C269" s="8"/>
      <c r="D269" s="10"/>
      <c r="E269" s="8"/>
      <c r="F269" s="8"/>
    </row>
    <row r="270" spans="1:6" ht="36" x14ac:dyDescent="0.25">
      <c r="A270" s="2" t="s">
        <v>266</v>
      </c>
      <c r="B270" s="3" t="s">
        <v>267</v>
      </c>
      <c r="C270" s="4" t="s">
        <v>14</v>
      </c>
      <c r="D270" s="5">
        <v>1</v>
      </c>
      <c r="E270" s="6">
        <v>0</v>
      </c>
      <c r="F270" s="6">
        <f>ROUND(E270*D270,2)</f>
        <v>0</v>
      </c>
    </row>
    <row r="271" spans="1:6" ht="24" x14ac:dyDescent="0.25">
      <c r="A271" s="11" t="s">
        <v>268</v>
      </c>
      <c r="B271" s="12" t="s">
        <v>269</v>
      </c>
      <c r="C271" s="13" t="s">
        <v>14</v>
      </c>
      <c r="D271" s="14">
        <v>1</v>
      </c>
      <c r="E271" s="15">
        <v>0</v>
      </c>
      <c r="F271" s="15">
        <f>ROUND(E271*D271,2)</f>
        <v>0</v>
      </c>
    </row>
    <row r="272" spans="1:6" x14ac:dyDescent="0.25">
      <c r="A272" s="8"/>
      <c r="B272" s="18" t="s">
        <v>270</v>
      </c>
      <c r="C272" s="8"/>
      <c r="D272" s="10"/>
      <c r="E272" s="8"/>
      <c r="F272" s="8"/>
    </row>
    <row r="273" spans="1:6" ht="48" x14ac:dyDescent="0.25">
      <c r="A273" s="2" t="s">
        <v>271</v>
      </c>
      <c r="B273" s="3" t="s">
        <v>272</v>
      </c>
      <c r="C273" s="4" t="s">
        <v>14</v>
      </c>
      <c r="D273" s="5">
        <v>12</v>
      </c>
      <c r="E273" s="6">
        <v>0</v>
      </c>
      <c r="F273" s="6">
        <f t="shared" ref="F273:F288" si="3">ROUND(E273*D273,2)</f>
        <v>0</v>
      </c>
    </row>
    <row r="274" spans="1:6" ht="24" x14ac:dyDescent="0.25">
      <c r="A274" s="11" t="s">
        <v>273</v>
      </c>
      <c r="B274" s="12" t="s">
        <v>274</v>
      </c>
      <c r="C274" s="13" t="s">
        <v>14</v>
      </c>
      <c r="D274" s="14">
        <v>12</v>
      </c>
      <c r="E274" s="15">
        <v>0</v>
      </c>
      <c r="F274" s="15">
        <f t="shared" si="3"/>
        <v>0</v>
      </c>
    </row>
    <row r="275" spans="1:6" x14ac:dyDescent="0.25">
      <c r="A275" s="11" t="s">
        <v>275</v>
      </c>
      <c r="B275" s="12" t="s">
        <v>276</v>
      </c>
      <c r="C275" s="13" t="s">
        <v>14</v>
      </c>
      <c r="D275" s="14">
        <v>12</v>
      </c>
      <c r="E275" s="15">
        <v>0</v>
      </c>
      <c r="F275" s="15">
        <f t="shared" si="3"/>
        <v>0</v>
      </c>
    </row>
    <row r="276" spans="1:6" x14ac:dyDescent="0.25">
      <c r="A276" s="11" t="s">
        <v>277</v>
      </c>
      <c r="B276" s="12" t="s">
        <v>278</v>
      </c>
      <c r="C276" s="13" t="s">
        <v>14</v>
      </c>
      <c r="D276" s="14">
        <v>12</v>
      </c>
      <c r="E276" s="15">
        <v>0</v>
      </c>
      <c r="F276" s="15">
        <f t="shared" si="3"/>
        <v>0</v>
      </c>
    </row>
    <row r="277" spans="1:6" ht="48" x14ac:dyDescent="0.25">
      <c r="A277" s="2" t="s">
        <v>279</v>
      </c>
      <c r="B277" s="3" t="s">
        <v>280</v>
      </c>
      <c r="C277" s="4" t="s">
        <v>14</v>
      </c>
      <c r="D277" s="5">
        <v>40</v>
      </c>
      <c r="E277" s="6">
        <v>0</v>
      </c>
      <c r="F277" s="6">
        <f t="shared" si="3"/>
        <v>0</v>
      </c>
    </row>
    <row r="278" spans="1:6" ht="24" x14ac:dyDescent="0.25">
      <c r="A278" s="11" t="s">
        <v>281</v>
      </c>
      <c r="B278" s="12" t="s">
        <v>282</v>
      </c>
      <c r="C278" s="13" t="s">
        <v>14</v>
      </c>
      <c r="D278" s="14">
        <v>40</v>
      </c>
      <c r="E278" s="15">
        <v>0</v>
      </c>
      <c r="F278" s="15">
        <f t="shared" si="3"/>
        <v>0</v>
      </c>
    </row>
    <row r="279" spans="1:6" ht="48" x14ac:dyDescent="0.25">
      <c r="A279" s="2" t="s">
        <v>283</v>
      </c>
      <c r="B279" s="3" t="s">
        <v>284</v>
      </c>
      <c r="C279" s="4" t="s">
        <v>14</v>
      </c>
      <c r="D279" s="5">
        <v>24</v>
      </c>
      <c r="E279" s="6">
        <v>0</v>
      </c>
      <c r="F279" s="6">
        <f t="shared" si="3"/>
        <v>0</v>
      </c>
    </row>
    <row r="280" spans="1:6" ht="24" x14ac:dyDescent="0.25">
      <c r="A280" s="11" t="s">
        <v>285</v>
      </c>
      <c r="B280" s="12" t="s">
        <v>286</v>
      </c>
      <c r="C280" s="13" t="s">
        <v>14</v>
      </c>
      <c r="D280" s="14">
        <v>2</v>
      </c>
      <c r="E280" s="15">
        <v>0</v>
      </c>
      <c r="F280" s="15">
        <f t="shared" si="3"/>
        <v>0</v>
      </c>
    </row>
    <row r="281" spans="1:6" ht="24" x14ac:dyDescent="0.25">
      <c r="A281" s="11" t="s">
        <v>287</v>
      </c>
      <c r="B281" s="12" t="s">
        <v>288</v>
      </c>
      <c r="C281" s="13" t="s">
        <v>14</v>
      </c>
      <c r="D281" s="14">
        <v>22</v>
      </c>
      <c r="E281" s="15">
        <v>0</v>
      </c>
      <c r="F281" s="15">
        <f t="shared" si="3"/>
        <v>0</v>
      </c>
    </row>
    <row r="282" spans="1:6" ht="48" x14ac:dyDescent="0.25">
      <c r="A282" s="2" t="s">
        <v>289</v>
      </c>
      <c r="B282" s="3" t="s">
        <v>290</v>
      </c>
      <c r="C282" s="4" t="s">
        <v>14</v>
      </c>
      <c r="D282" s="5">
        <v>9</v>
      </c>
      <c r="E282" s="6">
        <v>0</v>
      </c>
      <c r="F282" s="6">
        <f t="shared" si="3"/>
        <v>0</v>
      </c>
    </row>
    <row r="283" spans="1:6" ht="24" x14ac:dyDescent="0.25">
      <c r="A283" s="11" t="s">
        <v>291</v>
      </c>
      <c r="B283" s="12" t="s">
        <v>292</v>
      </c>
      <c r="C283" s="13" t="s">
        <v>14</v>
      </c>
      <c r="D283" s="14">
        <v>9</v>
      </c>
      <c r="E283" s="15">
        <v>0</v>
      </c>
      <c r="F283" s="15">
        <f t="shared" si="3"/>
        <v>0</v>
      </c>
    </row>
    <row r="284" spans="1:6" ht="36" x14ac:dyDescent="0.25">
      <c r="A284" s="2" t="s">
        <v>293</v>
      </c>
      <c r="B284" s="3" t="s">
        <v>294</v>
      </c>
      <c r="C284" s="4" t="s">
        <v>14</v>
      </c>
      <c r="D284" s="5">
        <v>6</v>
      </c>
      <c r="E284" s="6">
        <v>0</v>
      </c>
      <c r="F284" s="6">
        <f t="shared" si="3"/>
        <v>0</v>
      </c>
    </row>
    <row r="285" spans="1:6" x14ac:dyDescent="0.25">
      <c r="A285" s="11" t="s">
        <v>295</v>
      </c>
      <c r="B285" s="12" t="s">
        <v>296</v>
      </c>
      <c r="C285" s="13" t="s">
        <v>14</v>
      </c>
      <c r="D285" s="14">
        <v>6</v>
      </c>
      <c r="E285" s="15">
        <v>0</v>
      </c>
      <c r="F285" s="15">
        <f t="shared" si="3"/>
        <v>0</v>
      </c>
    </row>
    <row r="286" spans="1:6" ht="48" x14ac:dyDescent="0.25">
      <c r="A286" s="2" t="s">
        <v>297</v>
      </c>
      <c r="B286" s="3" t="s">
        <v>298</v>
      </c>
      <c r="C286" s="4" t="s">
        <v>14</v>
      </c>
      <c r="D286" s="5">
        <v>1</v>
      </c>
      <c r="E286" s="6">
        <v>0</v>
      </c>
      <c r="F286" s="6">
        <f t="shared" si="3"/>
        <v>0</v>
      </c>
    </row>
    <row r="287" spans="1:6" ht="24" x14ac:dyDescent="0.25">
      <c r="A287" s="2" t="s">
        <v>299</v>
      </c>
      <c r="B287" s="3" t="s">
        <v>300</v>
      </c>
      <c r="C287" s="4" t="s">
        <v>115</v>
      </c>
      <c r="D287" s="5">
        <v>1</v>
      </c>
      <c r="E287" s="6">
        <v>0</v>
      </c>
      <c r="F287" s="6">
        <f t="shared" si="3"/>
        <v>0</v>
      </c>
    </row>
    <row r="288" spans="1:6" ht="24" x14ac:dyDescent="0.25">
      <c r="A288" s="2" t="s">
        <v>301</v>
      </c>
      <c r="B288" s="3" t="s">
        <v>302</v>
      </c>
      <c r="C288" s="4" t="s">
        <v>115</v>
      </c>
      <c r="D288" s="5">
        <v>1</v>
      </c>
      <c r="E288" s="6">
        <v>0</v>
      </c>
      <c r="F288" s="6">
        <f t="shared" si="3"/>
        <v>0</v>
      </c>
    </row>
    <row r="289" spans="1:6" ht="58.5" x14ac:dyDescent="0.25">
      <c r="A289" s="7"/>
      <c r="B289" s="19" t="s">
        <v>303</v>
      </c>
      <c r="C289" s="7"/>
      <c r="D289" s="7"/>
      <c r="E289" s="7"/>
      <c r="F289" s="7"/>
    </row>
    <row r="290" spans="1:6" ht="48" x14ac:dyDescent="0.25">
      <c r="A290" s="2" t="s">
        <v>304</v>
      </c>
      <c r="B290" s="3" t="s">
        <v>305</v>
      </c>
      <c r="C290" s="4" t="s">
        <v>79</v>
      </c>
      <c r="D290" s="5">
        <v>1867.4169999999999</v>
      </c>
      <c r="E290" s="6">
        <v>0</v>
      </c>
      <c r="F290" s="6">
        <f>ROUND(E290*D290,2)</f>
        <v>0</v>
      </c>
    </row>
    <row r="291" spans="1:6" x14ac:dyDescent="0.25">
      <c r="A291" s="1"/>
      <c r="B291" s="25" t="s">
        <v>306</v>
      </c>
      <c r="C291" s="1"/>
      <c r="D291" s="1"/>
      <c r="E291" s="1"/>
      <c r="F291" s="24">
        <f>SUM(F292:F301)</f>
        <v>0</v>
      </c>
    </row>
    <row r="292" spans="1:6" ht="24" x14ac:dyDescent="0.25">
      <c r="A292" s="2" t="s">
        <v>307</v>
      </c>
      <c r="B292" s="3" t="s">
        <v>308</v>
      </c>
      <c r="C292" s="4" t="s">
        <v>14</v>
      </c>
      <c r="D292" s="5">
        <v>2</v>
      </c>
      <c r="E292" s="6">
        <v>0</v>
      </c>
      <c r="F292" s="6">
        <f t="shared" ref="F292:F297" si="4">ROUND(E292*D292,2)</f>
        <v>0</v>
      </c>
    </row>
    <row r="293" spans="1:6" ht="36" x14ac:dyDescent="0.25">
      <c r="A293" s="11" t="s">
        <v>309</v>
      </c>
      <c r="B293" s="12" t="s">
        <v>310</v>
      </c>
      <c r="C293" s="13" t="s">
        <v>14</v>
      </c>
      <c r="D293" s="14">
        <v>2</v>
      </c>
      <c r="E293" s="15">
        <v>0</v>
      </c>
      <c r="F293" s="15">
        <f t="shared" si="4"/>
        <v>0</v>
      </c>
    </row>
    <row r="294" spans="1:6" ht="36" x14ac:dyDescent="0.25">
      <c r="A294" s="2" t="s">
        <v>311</v>
      </c>
      <c r="B294" s="3" t="s">
        <v>312</v>
      </c>
      <c r="C294" s="4" t="s">
        <v>14</v>
      </c>
      <c r="D294" s="5">
        <v>2</v>
      </c>
      <c r="E294" s="6">
        <v>0</v>
      </c>
      <c r="F294" s="6">
        <f t="shared" si="4"/>
        <v>0</v>
      </c>
    </row>
    <row r="295" spans="1:6" ht="24" x14ac:dyDescent="0.25">
      <c r="A295" s="11" t="s">
        <v>313</v>
      </c>
      <c r="B295" s="12" t="s">
        <v>314</v>
      </c>
      <c r="C295" s="13" t="s">
        <v>14</v>
      </c>
      <c r="D295" s="14">
        <v>2</v>
      </c>
      <c r="E295" s="15">
        <v>0</v>
      </c>
      <c r="F295" s="15">
        <f t="shared" si="4"/>
        <v>0</v>
      </c>
    </row>
    <row r="296" spans="1:6" ht="36" x14ac:dyDescent="0.25">
      <c r="A296" s="2" t="s">
        <v>315</v>
      </c>
      <c r="B296" s="3" t="s">
        <v>316</v>
      </c>
      <c r="C296" s="4" t="s">
        <v>83</v>
      </c>
      <c r="D296" s="5">
        <v>12</v>
      </c>
      <c r="E296" s="6">
        <v>0</v>
      </c>
      <c r="F296" s="6">
        <f t="shared" si="4"/>
        <v>0</v>
      </c>
    </row>
    <row r="297" spans="1:6" ht="36" x14ac:dyDescent="0.25">
      <c r="A297" s="11" t="s">
        <v>317</v>
      </c>
      <c r="B297" s="12" t="s">
        <v>318</v>
      </c>
      <c r="C297" s="13" t="s">
        <v>83</v>
      </c>
      <c r="D297" s="14">
        <v>13.2</v>
      </c>
      <c r="E297" s="15">
        <v>0</v>
      </c>
      <c r="F297" s="15">
        <f t="shared" si="4"/>
        <v>0</v>
      </c>
    </row>
    <row r="298" spans="1:6" x14ac:dyDescent="0.25">
      <c r="A298" s="8"/>
      <c r="B298" s="18" t="s">
        <v>319</v>
      </c>
      <c r="C298" s="8"/>
      <c r="D298" s="10"/>
      <c r="E298" s="8"/>
      <c r="F298" s="8"/>
    </row>
    <row r="299" spans="1:6" x14ac:dyDescent="0.25">
      <c r="A299" s="2" t="s">
        <v>320</v>
      </c>
      <c r="B299" s="3" t="s">
        <v>321</v>
      </c>
      <c r="C299" s="4" t="s">
        <v>115</v>
      </c>
      <c r="D299" s="5">
        <v>1</v>
      </c>
      <c r="E299" s="6">
        <v>0</v>
      </c>
      <c r="F299" s="6">
        <f>ROUND(E299*D299,2)</f>
        <v>0</v>
      </c>
    </row>
    <row r="300" spans="1:6" ht="58.5" x14ac:dyDescent="0.25">
      <c r="A300" s="7"/>
      <c r="B300" s="19" t="s">
        <v>322</v>
      </c>
      <c r="C300" s="7"/>
      <c r="D300" s="7"/>
      <c r="E300" s="7"/>
      <c r="F300" s="7"/>
    </row>
    <row r="301" spans="1:6" ht="48" x14ac:dyDescent="0.25">
      <c r="A301" s="2" t="s">
        <v>323</v>
      </c>
      <c r="B301" s="3" t="s">
        <v>324</v>
      </c>
      <c r="C301" s="4" t="s">
        <v>79</v>
      </c>
      <c r="D301" s="5">
        <v>157.465</v>
      </c>
      <c r="E301" s="6">
        <v>0</v>
      </c>
      <c r="F301" s="6">
        <f>ROUND(E301*D301,2)</f>
        <v>0</v>
      </c>
    </row>
    <row r="302" spans="1:6" x14ac:dyDescent="0.25">
      <c r="A302" s="1"/>
      <c r="B302" s="25" t="s">
        <v>325</v>
      </c>
      <c r="C302" s="1"/>
      <c r="D302" s="1"/>
      <c r="E302" s="1"/>
      <c r="F302" s="24">
        <f>SUM(F303:F308)</f>
        <v>0</v>
      </c>
    </row>
    <row r="303" spans="1:6" ht="36" x14ac:dyDescent="0.25">
      <c r="A303" s="2" t="s">
        <v>326</v>
      </c>
      <c r="B303" s="3" t="s">
        <v>327</v>
      </c>
      <c r="C303" s="4" t="s">
        <v>6</v>
      </c>
      <c r="D303" s="5">
        <v>1.625</v>
      </c>
      <c r="E303" s="6">
        <v>0</v>
      </c>
      <c r="F303" s="6">
        <f>ROUND(E303*D303,2)</f>
        <v>0</v>
      </c>
    </row>
    <row r="304" spans="1:6" ht="24" x14ac:dyDescent="0.25">
      <c r="A304" s="2" t="s">
        <v>328</v>
      </c>
      <c r="B304" s="3" t="s">
        <v>329</v>
      </c>
      <c r="C304" s="4" t="s">
        <v>4</v>
      </c>
      <c r="D304" s="5">
        <v>65</v>
      </c>
      <c r="E304" s="6">
        <v>0</v>
      </c>
      <c r="F304" s="6">
        <f>ROUND(E304*D304,2)</f>
        <v>0</v>
      </c>
    </row>
    <row r="305" spans="1:6" x14ac:dyDescent="0.25">
      <c r="A305" s="8"/>
      <c r="B305" s="18" t="s">
        <v>330</v>
      </c>
      <c r="C305" s="8"/>
      <c r="D305" s="10"/>
      <c r="E305" s="8"/>
      <c r="F305" s="8"/>
    </row>
    <row r="306" spans="1:6" x14ac:dyDescent="0.25">
      <c r="A306" s="11" t="s">
        <v>331</v>
      </c>
      <c r="B306" s="12" t="s">
        <v>332</v>
      </c>
      <c r="C306" s="13" t="s">
        <v>6</v>
      </c>
      <c r="D306" s="14">
        <v>1.625</v>
      </c>
      <c r="E306" s="15">
        <v>0</v>
      </c>
      <c r="F306" s="15">
        <f>ROUND(E306*D306,2)</f>
        <v>0</v>
      </c>
    </row>
    <row r="307" spans="1:6" x14ac:dyDescent="0.25">
      <c r="A307" s="8"/>
      <c r="B307" s="18" t="s">
        <v>333</v>
      </c>
      <c r="C307" s="8"/>
      <c r="D307" s="10"/>
      <c r="E307" s="8"/>
      <c r="F307" s="8"/>
    </row>
    <row r="308" spans="1:6" ht="48" x14ac:dyDescent="0.25">
      <c r="A308" s="2" t="s">
        <v>334</v>
      </c>
      <c r="B308" s="3" t="s">
        <v>335</v>
      </c>
      <c r="C308" s="4" t="s">
        <v>79</v>
      </c>
      <c r="D308" s="5">
        <v>240.66300000000001</v>
      </c>
      <c r="E308" s="6">
        <v>0</v>
      </c>
      <c r="F308" s="6">
        <f>ROUND(E308*D308,2)</f>
        <v>0</v>
      </c>
    </row>
    <row r="309" spans="1:6" x14ac:dyDescent="0.25">
      <c r="A309" s="1"/>
      <c r="B309" s="25" t="s">
        <v>336</v>
      </c>
      <c r="C309" s="1"/>
      <c r="D309" s="1"/>
      <c r="E309" s="1"/>
      <c r="F309" s="24">
        <f>SUM(F310:F345)</f>
        <v>0</v>
      </c>
    </row>
    <row r="310" spans="1:6" ht="60" x14ac:dyDescent="0.25">
      <c r="A310" s="2" t="s">
        <v>337</v>
      </c>
      <c r="B310" s="3" t="s">
        <v>338</v>
      </c>
      <c r="C310" s="4" t="s">
        <v>4</v>
      </c>
      <c r="D310" s="5">
        <v>6.9690000000000003</v>
      </c>
      <c r="E310" s="6">
        <v>0</v>
      </c>
      <c r="F310" s="6">
        <f>ROUND(E310*D310,2)</f>
        <v>0</v>
      </c>
    </row>
    <row r="311" spans="1:6" x14ac:dyDescent="0.25">
      <c r="A311" s="8"/>
      <c r="B311" s="18" t="s">
        <v>339</v>
      </c>
      <c r="C311" s="8"/>
      <c r="D311" s="10"/>
      <c r="E311" s="8"/>
      <c r="F311" s="8"/>
    </row>
    <row r="312" spans="1:6" ht="60" x14ac:dyDescent="0.25">
      <c r="A312" s="2" t="s">
        <v>340</v>
      </c>
      <c r="B312" s="3" t="s">
        <v>341</v>
      </c>
      <c r="C312" s="4" t="s">
        <v>4</v>
      </c>
      <c r="D312" s="5">
        <v>9.6189999999999998</v>
      </c>
      <c r="E312" s="6">
        <v>0</v>
      </c>
      <c r="F312" s="6">
        <f>ROUND(E312*D312,2)</f>
        <v>0</v>
      </c>
    </row>
    <row r="313" spans="1:6" x14ac:dyDescent="0.25">
      <c r="A313" s="8"/>
      <c r="B313" s="18" t="s">
        <v>342</v>
      </c>
      <c r="C313" s="8"/>
      <c r="D313" s="10"/>
      <c r="E313" s="8"/>
      <c r="F313" s="8"/>
    </row>
    <row r="314" spans="1:6" ht="48" x14ac:dyDescent="0.25">
      <c r="A314" s="2" t="s">
        <v>343</v>
      </c>
      <c r="B314" s="3" t="s">
        <v>344</v>
      </c>
      <c r="C314" s="4" t="s">
        <v>4</v>
      </c>
      <c r="D314" s="5">
        <v>16.588000000000001</v>
      </c>
      <c r="E314" s="6">
        <v>0</v>
      </c>
      <c r="F314" s="6">
        <f>ROUND(E314*D314,2)</f>
        <v>0</v>
      </c>
    </row>
    <row r="315" spans="1:6" ht="36" x14ac:dyDescent="0.25">
      <c r="A315" s="2" t="s">
        <v>345</v>
      </c>
      <c r="B315" s="3" t="s">
        <v>346</v>
      </c>
      <c r="C315" s="4" t="s">
        <v>4</v>
      </c>
      <c r="D315" s="5">
        <v>33.176000000000002</v>
      </c>
      <c r="E315" s="6">
        <v>0</v>
      </c>
      <c r="F315" s="6">
        <f>ROUND(E315*D315,2)</f>
        <v>0</v>
      </c>
    </row>
    <row r="316" spans="1:6" x14ac:dyDescent="0.25">
      <c r="A316" s="8"/>
      <c r="B316" s="18" t="s">
        <v>347</v>
      </c>
      <c r="C316" s="8"/>
      <c r="D316" s="10"/>
      <c r="E316" s="8"/>
      <c r="F316" s="8"/>
    </row>
    <row r="317" spans="1:6" ht="84" x14ac:dyDescent="0.25">
      <c r="A317" s="2" t="s">
        <v>348</v>
      </c>
      <c r="B317" s="3" t="s">
        <v>349</v>
      </c>
      <c r="C317" s="4" t="s">
        <v>4</v>
      </c>
      <c r="D317" s="5">
        <v>5.4</v>
      </c>
      <c r="E317" s="6">
        <v>0</v>
      </c>
      <c r="F317" s="6">
        <f>ROUND(E317*D317,2)</f>
        <v>0</v>
      </c>
    </row>
    <row r="318" spans="1:6" ht="22.5" x14ac:dyDescent="0.25">
      <c r="A318" s="8"/>
      <c r="B318" s="18" t="s">
        <v>350</v>
      </c>
      <c r="C318" s="8"/>
      <c r="D318" s="10"/>
      <c r="E318" s="8"/>
      <c r="F318" s="8"/>
    </row>
    <row r="319" spans="1:6" ht="60" x14ac:dyDescent="0.25">
      <c r="A319" s="2" t="s">
        <v>351</v>
      </c>
      <c r="B319" s="3" t="s">
        <v>352</v>
      </c>
      <c r="C319" s="4" t="s">
        <v>4</v>
      </c>
      <c r="D319" s="5">
        <v>65</v>
      </c>
      <c r="E319" s="6">
        <v>0</v>
      </c>
      <c r="F319" s="6">
        <f>ROUND(E319*D319,2)</f>
        <v>0</v>
      </c>
    </row>
    <row r="320" spans="1:6" x14ac:dyDescent="0.25">
      <c r="A320" s="8"/>
      <c r="B320" s="18" t="s">
        <v>353</v>
      </c>
      <c r="C320" s="8"/>
      <c r="D320" s="10"/>
      <c r="E320" s="8"/>
      <c r="F320" s="8"/>
    </row>
    <row r="321" spans="1:6" ht="48" x14ac:dyDescent="0.25">
      <c r="A321" s="2" t="s">
        <v>354</v>
      </c>
      <c r="B321" s="3" t="s">
        <v>355</v>
      </c>
      <c r="C321" s="4" t="s">
        <v>4</v>
      </c>
      <c r="D321" s="5">
        <v>65</v>
      </c>
      <c r="E321" s="6">
        <v>0</v>
      </c>
      <c r="F321" s="6">
        <f>ROUND(E321*D321,2)</f>
        <v>0</v>
      </c>
    </row>
    <row r="322" spans="1:6" ht="48" x14ac:dyDescent="0.25">
      <c r="A322" s="2" t="s">
        <v>356</v>
      </c>
      <c r="B322" s="3" t="s">
        <v>357</v>
      </c>
      <c r="C322" s="4" t="s">
        <v>4</v>
      </c>
      <c r="D322" s="5">
        <v>65</v>
      </c>
      <c r="E322" s="6">
        <v>0</v>
      </c>
      <c r="F322" s="6">
        <f>ROUND(E322*D322,2)</f>
        <v>0</v>
      </c>
    </row>
    <row r="323" spans="1:6" x14ac:dyDescent="0.25">
      <c r="A323" s="8"/>
      <c r="B323" s="18" t="s">
        <v>358</v>
      </c>
      <c r="C323" s="8"/>
      <c r="D323" s="10"/>
      <c r="E323" s="8"/>
      <c r="F323" s="8"/>
    </row>
    <row r="324" spans="1:6" ht="24" x14ac:dyDescent="0.25">
      <c r="A324" s="11" t="s">
        <v>359</v>
      </c>
      <c r="B324" s="12" t="s">
        <v>360</v>
      </c>
      <c r="C324" s="13" t="s">
        <v>4</v>
      </c>
      <c r="D324" s="14">
        <v>73.028000000000006</v>
      </c>
      <c r="E324" s="15">
        <v>0</v>
      </c>
      <c r="F324" s="15">
        <f>ROUND(E324*D324,2)</f>
        <v>0</v>
      </c>
    </row>
    <row r="325" spans="1:6" x14ac:dyDescent="0.25">
      <c r="A325" s="8"/>
      <c r="B325" s="18" t="s">
        <v>361</v>
      </c>
      <c r="C325" s="8"/>
      <c r="D325" s="10"/>
      <c r="E325" s="8"/>
      <c r="F325" s="8"/>
    </row>
    <row r="326" spans="1:6" ht="48" x14ac:dyDescent="0.25">
      <c r="A326" s="2" t="s">
        <v>362</v>
      </c>
      <c r="B326" s="3" t="s">
        <v>363</v>
      </c>
      <c r="C326" s="4" t="s">
        <v>4</v>
      </c>
      <c r="D326" s="5">
        <v>65</v>
      </c>
      <c r="E326" s="6">
        <v>0</v>
      </c>
      <c r="F326" s="6">
        <f>ROUND(E326*D326,2)</f>
        <v>0</v>
      </c>
    </row>
    <row r="327" spans="1:6" x14ac:dyDescent="0.25">
      <c r="A327" s="8"/>
      <c r="B327" s="18" t="s">
        <v>364</v>
      </c>
      <c r="C327" s="8"/>
      <c r="D327" s="10"/>
      <c r="E327" s="8"/>
      <c r="F327" s="8"/>
    </row>
    <row r="328" spans="1:6" ht="24" x14ac:dyDescent="0.25">
      <c r="A328" s="11" t="s">
        <v>365</v>
      </c>
      <c r="B328" s="12" t="s">
        <v>366</v>
      </c>
      <c r="C328" s="13" t="s">
        <v>4</v>
      </c>
      <c r="D328" s="14">
        <v>66.3</v>
      </c>
      <c r="E328" s="15">
        <v>0</v>
      </c>
      <c r="F328" s="15">
        <f>ROUND(E328*D328,2)</f>
        <v>0</v>
      </c>
    </row>
    <row r="329" spans="1:6" x14ac:dyDescent="0.25">
      <c r="A329" s="8"/>
      <c r="B329" s="18" t="s">
        <v>367</v>
      </c>
      <c r="C329" s="8"/>
      <c r="D329" s="10"/>
      <c r="E329" s="8"/>
      <c r="F329" s="8"/>
    </row>
    <row r="330" spans="1:6" ht="36" x14ac:dyDescent="0.25">
      <c r="A330" s="2" t="s">
        <v>368</v>
      </c>
      <c r="B330" s="3" t="s">
        <v>369</v>
      </c>
      <c r="C330" s="4" t="s">
        <v>4</v>
      </c>
      <c r="D330" s="5">
        <v>65</v>
      </c>
      <c r="E330" s="6">
        <v>0</v>
      </c>
      <c r="F330" s="6">
        <f>ROUND(E330*D330,2)</f>
        <v>0</v>
      </c>
    </row>
    <row r="331" spans="1:6" x14ac:dyDescent="0.25">
      <c r="A331" s="8"/>
      <c r="B331" s="18" t="s">
        <v>370</v>
      </c>
      <c r="C331" s="8"/>
      <c r="D331" s="10"/>
      <c r="E331" s="8"/>
      <c r="F331" s="8"/>
    </row>
    <row r="332" spans="1:6" ht="48" x14ac:dyDescent="0.25">
      <c r="A332" s="2" t="s">
        <v>371</v>
      </c>
      <c r="B332" s="3" t="s">
        <v>372</v>
      </c>
      <c r="C332" s="4" t="s">
        <v>83</v>
      </c>
      <c r="D332" s="5">
        <v>6.9</v>
      </c>
      <c r="E332" s="6">
        <v>0</v>
      </c>
      <c r="F332" s="6">
        <f>ROUND(E332*D332,2)</f>
        <v>0</v>
      </c>
    </row>
    <row r="333" spans="1:6" ht="22.5" x14ac:dyDescent="0.25">
      <c r="A333" s="8"/>
      <c r="B333" s="18" t="s">
        <v>373</v>
      </c>
      <c r="C333" s="8"/>
      <c r="D333" s="10"/>
      <c r="E333" s="8"/>
      <c r="F333" s="8"/>
    </row>
    <row r="334" spans="1:6" ht="48" x14ac:dyDescent="0.25">
      <c r="A334" s="2" t="s">
        <v>374</v>
      </c>
      <c r="B334" s="3" t="s">
        <v>375</v>
      </c>
      <c r="C334" s="4" t="s">
        <v>4</v>
      </c>
      <c r="D334" s="5">
        <v>3.3130000000000002</v>
      </c>
      <c r="E334" s="6">
        <v>0</v>
      </c>
      <c r="F334" s="6">
        <f>ROUND(E334*D334,2)</f>
        <v>0</v>
      </c>
    </row>
    <row r="335" spans="1:6" x14ac:dyDescent="0.25">
      <c r="A335" s="8"/>
      <c r="B335" s="18" t="s">
        <v>376</v>
      </c>
      <c r="C335" s="8"/>
      <c r="D335" s="10"/>
      <c r="E335" s="8"/>
      <c r="F335" s="8"/>
    </row>
    <row r="336" spans="1:6" ht="36" x14ac:dyDescent="0.25">
      <c r="A336" s="2" t="s">
        <v>377</v>
      </c>
      <c r="B336" s="3" t="s">
        <v>378</v>
      </c>
      <c r="C336" s="4" t="s">
        <v>14</v>
      </c>
      <c r="D336" s="5">
        <v>2</v>
      </c>
      <c r="E336" s="6">
        <v>0</v>
      </c>
      <c r="F336" s="6">
        <f>ROUND(E336*D336,2)</f>
        <v>0</v>
      </c>
    </row>
    <row r="337" spans="1:6" ht="36" x14ac:dyDescent="0.25">
      <c r="A337" s="11" t="s">
        <v>379</v>
      </c>
      <c r="B337" s="12" t="s">
        <v>380</v>
      </c>
      <c r="C337" s="13" t="s">
        <v>14</v>
      </c>
      <c r="D337" s="14">
        <v>1</v>
      </c>
      <c r="E337" s="15">
        <v>0</v>
      </c>
      <c r="F337" s="15">
        <f>ROUND(E337*D337,2)</f>
        <v>0</v>
      </c>
    </row>
    <row r="338" spans="1:6" x14ac:dyDescent="0.25">
      <c r="A338" s="8"/>
      <c r="B338" s="18" t="s">
        <v>381</v>
      </c>
      <c r="C338" s="8"/>
      <c r="D338" s="10"/>
      <c r="E338" s="8"/>
      <c r="F338" s="8"/>
    </row>
    <row r="339" spans="1:6" ht="36" x14ac:dyDescent="0.25">
      <c r="A339" s="11" t="s">
        <v>382</v>
      </c>
      <c r="B339" s="12" t="s">
        <v>383</v>
      </c>
      <c r="C339" s="13" t="s">
        <v>14</v>
      </c>
      <c r="D339" s="14">
        <v>1</v>
      </c>
      <c r="E339" s="15">
        <v>0</v>
      </c>
      <c r="F339" s="15">
        <f>ROUND(E339*D339,2)</f>
        <v>0</v>
      </c>
    </row>
    <row r="340" spans="1:6" x14ac:dyDescent="0.25">
      <c r="A340" s="8"/>
      <c r="B340" s="18" t="s">
        <v>384</v>
      </c>
      <c r="C340" s="8"/>
      <c r="D340" s="10"/>
      <c r="E340" s="8"/>
      <c r="F340" s="8"/>
    </row>
    <row r="341" spans="1:6" ht="60" x14ac:dyDescent="0.25">
      <c r="A341" s="2" t="s">
        <v>385</v>
      </c>
      <c r="B341" s="3" t="s">
        <v>386</v>
      </c>
      <c r="C341" s="4" t="s">
        <v>4</v>
      </c>
      <c r="D341" s="5">
        <v>20.67</v>
      </c>
      <c r="E341" s="6">
        <v>0</v>
      </c>
      <c r="F341" s="6">
        <f>ROUND(E341*D341,2)</f>
        <v>0</v>
      </c>
    </row>
    <row r="342" spans="1:6" x14ac:dyDescent="0.25">
      <c r="A342" s="8"/>
      <c r="B342" s="18" t="s">
        <v>387</v>
      </c>
      <c r="C342" s="8"/>
      <c r="D342" s="10"/>
      <c r="E342" s="8"/>
      <c r="F342" s="8"/>
    </row>
    <row r="343" spans="1:6" ht="60" x14ac:dyDescent="0.25">
      <c r="A343" s="2" t="s">
        <v>388</v>
      </c>
      <c r="B343" s="3" t="s">
        <v>389</v>
      </c>
      <c r="C343" s="4" t="s">
        <v>4</v>
      </c>
      <c r="D343" s="5">
        <v>16.228000000000002</v>
      </c>
      <c r="E343" s="6">
        <v>0</v>
      </c>
      <c r="F343" s="6">
        <f>ROUND(E343*D343,2)</f>
        <v>0</v>
      </c>
    </row>
    <row r="344" spans="1:6" ht="22.5" x14ac:dyDescent="0.25">
      <c r="A344" s="8"/>
      <c r="B344" s="18" t="s">
        <v>390</v>
      </c>
      <c r="C344" s="8"/>
      <c r="D344" s="10"/>
      <c r="E344" s="8"/>
      <c r="F344" s="8"/>
    </row>
    <row r="345" spans="1:6" ht="72" x14ac:dyDescent="0.25">
      <c r="A345" s="2" t="s">
        <v>391</v>
      </c>
      <c r="B345" s="3" t="s">
        <v>392</v>
      </c>
      <c r="C345" s="4" t="s">
        <v>79</v>
      </c>
      <c r="D345" s="5">
        <v>2512.4929999999999</v>
      </c>
      <c r="E345" s="6">
        <v>0</v>
      </c>
      <c r="F345" s="6">
        <f>ROUND(E345*D345,2)</f>
        <v>0</v>
      </c>
    </row>
    <row r="346" spans="1:6" x14ac:dyDescent="0.25">
      <c r="A346" s="1"/>
      <c r="B346" s="25" t="s">
        <v>393</v>
      </c>
      <c r="C346" s="1"/>
      <c r="D346" s="1"/>
      <c r="E346" s="1"/>
      <c r="F346" s="24">
        <f>SUM(F347:F382)</f>
        <v>0</v>
      </c>
    </row>
    <row r="347" spans="1:6" ht="24" x14ac:dyDescent="0.25">
      <c r="A347" s="2" t="s">
        <v>394</v>
      </c>
      <c r="B347" s="3" t="s">
        <v>395</v>
      </c>
      <c r="C347" s="4" t="s">
        <v>14</v>
      </c>
      <c r="D347" s="5">
        <v>1</v>
      </c>
      <c r="E347" s="6">
        <v>0</v>
      </c>
      <c r="F347" s="6">
        <f>ROUND(E347*D347,2)</f>
        <v>0</v>
      </c>
    </row>
    <row r="348" spans="1:6" ht="36" x14ac:dyDescent="0.25">
      <c r="A348" s="11" t="s">
        <v>396</v>
      </c>
      <c r="B348" s="12" t="s">
        <v>397</v>
      </c>
      <c r="C348" s="13" t="s">
        <v>14</v>
      </c>
      <c r="D348" s="14">
        <v>1</v>
      </c>
      <c r="E348" s="15">
        <v>0</v>
      </c>
      <c r="F348" s="15">
        <f>ROUND(E348*D348,2)</f>
        <v>0</v>
      </c>
    </row>
    <row r="349" spans="1:6" x14ac:dyDescent="0.25">
      <c r="A349" s="8"/>
      <c r="B349" s="18" t="s">
        <v>398</v>
      </c>
      <c r="C349" s="8"/>
      <c r="D349" s="10"/>
      <c r="E349" s="8"/>
      <c r="F349" s="8"/>
    </row>
    <row r="350" spans="1:6" ht="36" x14ac:dyDescent="0.25">
      <c r="A350" s="2" t="s">
        <v>399</v>
      </c>
      <c r="B350" s="3" t="s">
        <v>400</v>
      </c>
      <c r="C350" s="4" t="s">
        <v>4</v>
      </c>
      <c r="D350" s="5">
        <v>3.25</v>
      </c>
      <c r="E350" s="6">
        <v>0</v>
      </c>
      <c r="F350" s="6">
        <f>ROUND(E350*D350,2)</f>
        <v>0</v>
      </c>
    </row>
    <row r="351" spans="1:6" x14ac:dyDescent="0.25">
      <c r="A351" s="8"/>
      <c r="B351" s="18" t="s">
        <v>401</v>
      </c>
      <c r="C351" s="8"/>
      <c r="D351" s="10"/>
      <c r="E351" s="8"/>
      <c r="F351" s="8"/>
    </row>
    <row r="352" spans="1:6" ht="48" x14ac:dyDescent="0.25">
      <c r="A352" s="11" t="s">
        <v>402</v>
      </c>
      <c r="B352" s="12" t="s">
        <v>403</v>
      </c>
      <c r="C352" s="13" t="s">
        <v>4</v>
      </c>
      <c r="D352" s="14">
        <v>2</v>
      </c>
      <c r="E352" s="15">
        <v>0</v>
      </c>
      <c r="F352" s="15">
        <f>ROUND(E352*D352,2)</f>
        <v>0</v>
      </c>
    </row>
    <row r="353" spans="1:6" x14ac:dyDescent="0.25">
      <c r="A353" s="8"/>
      <c r="B353" s="18" t="s">
        <v>404</v>
      </c>
      <c r="C353" s="8"/>
      <c r="D353" s="10"/>
      <c r="E353" s="8"/>
      <c r="F353" s="8"/>
    </row>
    <row r="354" spans="1:6" ht="36" x14ac:dyDescent="0.25">
      <c r="A354" s="2" t="s">
        <v>405</v>
      </c>
      <c r="B354" s="3" t="s">
        <v>406</v>
      </c>
      <c r="C354" s="4" t="s">
        <v>4</v>
      </c>
      <c r="D354" s="5">
        <v>5.07</v>
      </c>
      <c r="E354" s="6">
        <v>0</v>
      </c>
      <c r="F354" s="6">
        <f>ROUND(E354*D354,2)</f>
        <v>0</v>
      </c>
    </row>
    <row r="355" spans="1:6" x14ac:dyDescent="0.25">
      <c r="A355" s="8"/>
      <c r="B355" s="18" t="s">
        <v>407</v>
      </c>
      <c r="C355" s="8"/>
      <c r="D355" s="10"/>
      <c r="E355" s="8"/>
      <c r="F355" s="8"/>
    </row>
    <row r="356" spans="1:6" ht="48" x14ac:dyDescent="0.25">
      <c r="A356" s="11" t="s">
        <v>408</v>
      </c>
      <c r="B356" s="12" t="s">
        <v>409</v>
      </c>
      <c r="C356" s="13" t="s">
        <v>4</v>
      </c>
      <c r="D356" s="14">
        <v>3</v>
      </c>
      <c r="E356" s="15">
        <v>0</v>
      </c>
      <c r="F356" s="15">
        <f>ROUND(E356*D356,2)</f>
        <v>0</v>
      </c>
    </row>
    <row r="357" spans="1:6" x14ac:dyDescent="0.25">
      <c r="A357" s="8"/>
      <c r="B357" s="18" t="s">
        <v>410</v>
      </c>
      <c r="C357" s="8"/>
      <c r="D357" s="10"/>
      <c r="E357" s="8"/>
      <c r="F357" s="8"/>
    </row>
    <row r="358" spans="1:6" ht="48" x14ac:dyDescent="0.25">
      <c r="A358" s="2" t="s">
        <v>411</v>
      </c>
      <c r="B358" s="3" t="s">
        <v>412</v>
      </c>
      <c r="C358" s="4" t="s">
        <v>83</v>
      </c>
      <c r="D358" s="5">
        <v>25.8</v>
      </c>
      <c r="E358" s="6">
        <v>0</v>
      </c>
      <c r="F358" s="6">
        <f t="shared" ref="F358:F382" si="5">ROUND(E358*D358,2)</f>
        <v>0</v>
      </c>
    </row>
    <row r="359" spans="1:6" ht="36" x14ac:dyDescent="0.25">
      <c r="A359" s="2" t="s">
        <v>413</v>
      </c>
      <c r="B359" s="3" t="s">
        <v>414</v>
      </c>
      <c r="C359" s="4" t="s">
        <v>83</v>
      </c>
      <c r="D359" s="5">
        <v>25.8</v>
      </c>
      <c r="E359" s="6">
        <v>0</v>
      </c>
      <c r="F359" s="6">
        <f t="shared" si="5"/>
        <v>0</v>
      </c>
    </row>
    <row r="360" spans="1:6" ht="48" x14ac:dyDescent="0.25">
      <c r="A360" s="2" t="s">
        <v>415</v>
      </c>
      <c r="B360" s="3" t="s">
        <v>416</v>
      </c>
      <c r="C360" s="4" t="s">
        <v>83</v>
      </c>
      <c r="D360" s="5">
        <v>25.8</v>
      </c>
      <c r="E360" s="6">
        <v>0</v>
      </c>
      <c r="F360" s="6">
        <f t="shared" si="5"/>
        <v>0</v>
      </c>
    </row>
    <row r="361" spans="1:6" ht="48" x14ac:dyDescent="0.25">
      <c r="A361" s="2" t="s">
        <v>417</v>
      </c>
      <c r="B361" s="3" t="s">
        <v>418</v>
      </c>
      <c r="C361" s="4" t="s">
        <v>14</v>
      </c>
      <c r="D361" s="5">
        <v>2</v>
      </c>
      <c r="E361" s="6">
        <v>0</v>
      </c>
      <c r="F361" s="6">
        <f t="shared" si="5"/>
        <v>0</v>
      </c>
    </row>
    <row r="362" spans="1:6" ht="24" x14ac:dyDescent="0.25">
      <c r="A362" s="11" t="s">
        <v>419</v>
      </c>
      <c r="B362" s="12" t="s">
        <v>420</v>
      </c>
      <c r="C362" s="13" t="s">
        <v>14</v>
      </c>
      <c r="D362" s="14">
        <v>2</v>
      </c>
      <c r="E362" s="15">
        <v>0</v>
      </c>
      <c r="F362" s="15">
        <f t="shared" si="5"/>
        <v>0</v>
      </c>
    </row>
    <row r="363" spans="1:6" ht="48" x14ac:dyDescent="0.25">
      <c r="A363" s="2" t="s">
        <v>421</v>
      </c>
      <c r="B363" s="3" t="s">
        <v>422</v>
      </c>
      <c r="C363" s="4" t="s">
        <v>14</v>
      </c>
      <c r="D363" s="5">
        <v>9</v>
      </c>
      <c r="E363" s="6">
        <v>0</v>
      </c>
      <c r="F363" s="6">
        <f t="shared" si="5"/>
        <v>0</v>
      </c>
    </row>
    <row r="364" spans="1:6" ht="24" x14ac:dyDescent="0.25">
      <c r="A364" s="11" t="s">
        <v>423</v>
      </c>
      <c r="B364" s="12" t="s">
        <v>424</v>
      </c>
      <c r="C364" s="13" t="s">
        <v>14</v>
      </c>
      <c r="D364" s="14">
        <v>9</v>
      </c>
      <c r="E364" s="15">
        <v>0</v>
      </c>
      <c r="F364" s="15">
        <f t="shared" si="5"/>
        <v>0</v>
      </c>
    </row>
    <row r="365" spans="1:6" ht="24" x14ac:dyDescent="0.25">
      <c r="A365" s="2" t="s">
        <v>425</v>
      </c>
      <c r="B365" s="3" t="s">
        <v>426</v>
      </c>
      <c r="C365" s="4" t="s">
        <v>14</v>
      </c>
      <c r="D365" s="5">
        <v>11</v>
      </c>
      <c r="E365" s="6">
        <v>0</v>
      </c>
      <c r="F365" s="6">
        <f t="shared" si="5"/>
        <v>0</v>
      </c>
    </row>
    <row r="366" spans="1:6" ht="24" x14ac:dyDescent="0.25">
      <c r="A366" s="11" t="s">
        <v>427</v>
      </c>
      <c r="B366" s="12" t="s">
        <v>428</v>
      </c>
      <c r="C366" s="13" t="s">
        <v>14</v>
      </c>
      <c r="D366" s="14">
        <v>9</v>
      </c>
      <c r="E366" s="15">
        <v>0</v>
      </c>
      <c r="F366" s="15">
        <f t="shared" si="5"/>
        <v>0</v>
      </c>
    </row>
    <row r="367" spans="1:6" ht="24" x14ac:dyDescent="0.25">
      <c r="A367" s="11" t="s">
        <v>429</v>
      </c>
      <c r="B367" s="12" t="s">
        <v>430</v>
      </c>
      <c r="C367" s="13" t="s">
        <v>14</v>
      </c>
      <c r="D367" s="14">
        <v>2</v>
      </c>
      <c r="E367" s="15">
        <v>0</v>
      </c>
      <c r="F367" s="15">
        <f t="shared" si="5"/>
        <v>0</v>
      </c>
    </row>
    <row r="368" spans="1:6" ht="24" x14ac:dyDescent="0.25">
      <c r="A368" s="2" t="s">
        <v>431</v>
      </c>
      <c r="B368" s="3" t="s">
        <v>432</v>
      </c>
      <c r="C368" s="4" t="s">
        <v>14</v>
      </c>
      <c r="D368" s="5">
        <v>9</v>
      </c>
      <c r="E368" s="6">
        <v>0</v>
      </c>
      <c r="F368" s="6">
        <f t="shared" si="5"/>
        <v>0</v>
      </c>
    </row>
    <row r="369" spans="1:6" ht="24" x14ac:dyDescent="0.25">
      <c r="A369" s="11" t="s">
        <v>433</v>
      </c>
      <c r="B369" s="12" t="s">
        <v>434</v>
      </c>
      <c r="C369" s="13" t="s">
        <v>14</v>
      </c>
      <c r="D369" s="14">
        <v>9</v>
      </c>
      <c r="E369" s="15">
        <v>0</v>
      </c>
      <c r="F369" s="15">
        <f t="shared" si="5"/>
        <v>0</v>
      </c>
    </row>
    <row r="370" spans="1:6" ht="24" x14ac:dyDescent="0.25">
      <c r="A370" s="2" t="s">
        <v>435</v>
      </c>
      <c r="B370" s="3" t="s">
        <v>436</v>
      </c>
      <c r="C370" s="4" t="s">
        <v>14</v>
      </c>
      <c r="D370" s="5">
        <v>2</v>
      </c>
      <c r="E370" s="6">
        <v>0</v>
      </c>
      <c r="F370" s="6">
        <f t="shared" si="5"/>
        <v>0</v>
      </c>
    </row>
    <row r="371" spans="1:6" ht="24" x14ac:dyDescent="0.25">
      <c r="A371" s="11" t="s">
        <v>437</v>
      </c>
      <c r="B371" s="12" t="s">
        <v>438</v>
      </c>
      <c r="C371" s="13" t="s">
        <v>14</v>
      </c>
      <c r="D371" s="14">
        <v>2</v>
      </c>
      <c r="E371" s="15">
        <v>0</v>
      </c>
      <c r="F371" s="15">
        <f t="shared" si="5"/>
        <v>0</v>
      </c>
    </row>
    <row r="372" spans="1:6" ht="36" x14ac:dyDescent="0.25">
      <c r="A372" s="2" t="s">
        <v>439</v>
      </c>
      <c r="B372" s="3" t="s">
        <v>440</v>
      </c>
      <c r="C372" s="4" t="s">
        <v>14</v>
      </c>
      <c r="D372" s="5">
        <v>4</v>
      </c>
      <c r="E372" s="6">
        <v>0</v>
      </c>
      <c r="F372" s="6">
        <f t="shared" si="5"/>
        <v>0</v>
      </c>
    </row>
    <row r="373" spans="1:6" ht="36" x14ac:dyDescent="0.25">
      <c r="A373" s="11" t="s">
        <v>441</v>
      </c>
      <c r="B373" s="12" t="s">
        <v>442</v>
      </c>
      <c r="C373" s="13" t="s">
        <v>14</v>
      </c>
      <c r="D373" s="14">
        <v>4</v>
      </c>
      <c r="E373" s="15">
        <v>0</v>
      </c>
      <c r="F373" s="15">
        <f t="shared" si="5"/>
        <v>0</v>
      </c>
    </row>
    <row r="374" spans="1:6" ht="36" x14ac:dyDescent="0.25">
      <c r="A374" s="2" t="s">
        <v>443</v>
      </c>
      <c r="B374" s="3" t="s">
        <v>444</v>
      </c>
      <c r="C374" s="4" t="s">
        <v>14</v>
      </c>
      <c r="D374" s="5">
        <v>5</v>
      </c>
      <c r="E374" s="6">
        <v>0</v>
      </c>
      <c r="F374" s="6">
        <f t="shared" si="5"/>
        <v>0</v>
      </c>
    </row>
    <row r="375" spans="1:6" ht="36" x14ac:dyDescent="0.25">
      <c r="A375" s="11" t="s">
        <v>445</v>
      </c>
      <c r="B375" s="12" t="s">
        <v>446</v>
      </c>
      <c r="C375" s="13" t="s">
        <v>14</v>
      </c>
      <c r="D375" s="14">
        <v>2</v>
      </c>
      <c r="E375" s="15">
        <v>0</v>
      </c>
      <c r="F375" s="15">
        <f t="shared" si="5"/>
        <v>0</v>
      </c>
    </row>
    <row r="376" spans="1:6" ht="36" x14ac:dyDescent="0.25">
      <c r="A376" s="11" t="s">
        <v>447</v>
      </c>
      <c r="B376" s="12" t="s">
        <v>448</v>
      </c>
      <c r="C376" s="13" t="s">
        <v>14</v>
      </c>
      <c r="D376" s="14">
        <v>3</v>
      </c>
      <c r="E376" s="15">
        <v>0</v>
      </c>
      <c r="F376" s="15">
        <f t="shared" si="5"/>
        <v>0</v>
      </c>
    </row>
    <row r="377" spans="1:6" ht="36" x14ac:dyDescent="0.25">
      <c r="A377" s="2" t="s">
        <v>449</v>
      </c>
      <c r="B377" s="3" t="s">
        <v>450</v>
      </c>
      <c r="C377" s="4" t="s">
        <v>83</v>
      </c>
      <c r="D377" s="5">
        <v>6.4</v>
      </c>
      <c r="E377" s="6">
        <v>0</v>
      </c>
      <c r="F377" s="6">
        <f t="shared" si="5"/>
        <v>0</v>
      </c>
    </row>
    <row r="378" spans="1:6" ht="36" x14ac:dyDescent="0.25">
      <c r="A378" s="11" t="s">
        <v>451</v>
      </c>
      <c r="B378" s="12" t="s">
        <v>452</v>
      </c>
      <c r="C378" s="13" t="s">
        <v>14</v>
      </c>
      <c r="D378" s="14">
        <v>2</v>
      </c>
      <c r="E378" s="15">
        <v>0</v>
      </c>
      <c r="F378" s="15">
        <f t="shared" si="5"/>
        <v>0</v>
      </c>
    </row>
    <row r="379" spans="1:6" ht="36" x14ac:dyDescent="0.25">
      <c r="A379" s="11" t="s">
        <v>453</v>
      </c>
      <c r="B379" s="12" t="s">
        <v>454</v>
      </c>
      <c r="C379" s="13" t="s">
        <v>14</v>
      </c>
      <c r="D379" s="14">
        <v>3</v>
      </c>
      <c r="E379" s="15">
        <v>0</v>
      </c>
      <c r="F379" s="15">
        <f t="shared" si="5"/>
        <v>0</v>
      </c>
    </row>
    <row r="380" spans="1:6" ht="24" x14ac:dyDescent="0.25">
      <c r="A380" s="2" t="s">
        <v>455</v>
      </c>
      <c r="B380" s="3" t="s">
        <v>456</v>
      </c>
      <c r="C380" s="4" t="s">
        <v>14</v>
      </c>
      <c r="D380" s="5">
        <v>9</v>
      </c>
      <c r="E380" s="6">
        <v>0</v>
      </c>
      <c r="F380" s="6">
        <f t="shared" si="5"/>
        <v>0</v>
      </c>
    </row>
    <row r="381" spans="1:6" ht="24" x14ac:dyDescent="0.25">
      <c r="A381" s="11" t="s">
        <v>457</v>
      </c>
      <c r="B381" s="12" t="s">
        <v>458</v>
      </c>
      <c r="C381" s="13" t="s">
        <v>14</v>
      </c>
      <c r="D381" s="14">
        <v>9</v>
      </c>
      <c r="E381" s="15">
        <v>0</v>
      </c>
      <c r="F381" s="15">
        <f t="shared" si="5"/>
        <v>0</v>
      </c>
    </row>
    <row r="382" spans="1:6" ht="48" x14ac:dyDescent="0.25">
      <c r="A382" s="2" t="s">
        <v>459</v>
      </c>
      <c r="B382" s="3" t="s">
        <v>460</v>
      </c>
      <c r="C382" s="4" t="s">
        <v>79</v>
      </c>
      <c r="D382" s="5">
        <v>2566.4740000000002</v>
      </c>
      <c r="E382" s="6">
        <v>0</v>
      </c>
      <c r="F382" s="6">
        <f t="shared" si="5"/>
        <v>0</v>
      </c>
    </row>
    <row r="383" spans="1:6" x14ac:dyDescent="0.25">
      <c r="A383" s="1"/>
      <c r="B383" s="25" t="s">
        <v>461</v>
      </c>
      <c r="C383" s="1"/>
      <c r="D383" s="1"/>
      <c r="E383" s="1"/>
      <c r="F383" s="24">
        <f>SUM(F384:F401)</f>
        <v>0</v>
      </c>
    </row>
    <row r="384" spans="1:6" ht="24" x14ac:dyDescent="0.25">
      <c r="A384" s="2" t="s">
        <v>462</v>
      </c>
      <c r="B384" s="3" t="s">
        <v>463</v>
      </c>
      <c r="C384" s="4" t="s">
        <v>4</v>
      </c>
      <c r="D384" s="5">
        <v>25.18</v>
      </c>
      <c r="E384" s="6">
        <v>0</v>
      </c>
      <c r="F384" s="6">
        <f>ROUND(E384*D384,2)</f>
        <v>0</v>
      </c>
    </row>
    <row r="385" spans="1:6" ht="24" x14ac:dyDescent="0.25">
      <c r="A385" s="2" t="s">
        <v>464</v>
      </c>
      <c r="B385" s="3" t="s">
        <v>465</v>
      </c>
      <c r="C385" s="4" t="s">
        <v>4</v>
      </c>
      <c r="D385" s="5">
        <v>25.18</v>
      </c>
      <c r="E385" s="6">
        <v>0</v>
      </c>
      <c r="F385" s="6">
        <f>ROUND(E385*D385,2)</f>
        <v>0</v>
      </c>
    </row>
    <row r="386" spans="1:6" ht="36" x14ac:dyDescent="0.25">
      <c r="A386" s="2" t="s">
        <v>466</v>
      </c>
      <c r="B386" s="3" t="s">
        <v>467</v>
      </c>
      <c r="C386" s="4" t="s">
        <v>4</v>
      </c>
      <c r="D386" s="5">
        <v>25.18</v>
      </c>
      <c r="E386" s="6">
        <v>0</v>
      </c>
      <c r="F386" s="6">
        <f>ROUND(E386*D386,2)</f>
        <v>0</v>
      </c>
    </row>
    <row r="387" spans="1:6" ht="48" x14ac:dyDescent="0.25">
      <c r="A387" s="2" t="s">
        <v>468</v>
      </c>
      <c r="B387" s="3" t="s">
        <v>469</v>
      </c>
      <c r="C387" s="4" t="s">
        <v>4</v>
      </c>
      <c r="D387" s="5">
        <v>25.18</v>
      </c>
      <c r="E387" s="6">
        <v>0</v>
      </c>
      <c r="F387" s="6">
        <f>ROUND(E387*D387,2)</f>
        <v>0</v>
      </c>
    </row>
    <row r="388" spans="1:6" x14ac:dyDescent="0.25">
      <c r="A388" s="8"/>
      <c r="B388" s="18" t="s">
        <v>470</v>
      </c>
      <c r="C388" s="8"/>
      <c r="D388" s="10"/>
      <c r="E388" s="8"/>
      <c r="F388" s="8"/>
    </row>
    <row r="389" spans="1:6" x14ac:dyDescent="0.25">
      <c r="A389" s="8"/>
      <c r="B389" s="18" t="s">
        <v>471</v>
      </c>
      <c r="C389" s="8"/>
      <c r="D389" s="10"/>
      <c r="E389" s="8"/>
      <c r="F389" s="8"/>
    </row>
    <row r="390" spans="1:6" x14ac:dyDescent="0.25">
      <c r="A390" s="8"/>
      <c r="B390" s="18" t="s">
        <v>472</v>
      </c>
      <c r="C390" s="8"/>
      <c r="D390" s="10"/>
      <c r="E390" s="8"/>
      <c r="F390" s="8"/>
    </row>
    <row r="391" spans="1:6" x14ac:dyDescent="0.25">
      <c r="A391" s="8"/>
      <c r="B391" s="18" t="s">
        <v>473</v>
      </c>
      <c r="C391" s="8"/>
      <c r="D391" s="10"/>
      <c r="E391" s="8"/>
      <c r="F391" s="8"/>
    </row>
    <row r="392" spans="1:6" ht="24" x14ac:dyDescent="0.25">
      <c r="A392" s="11" t="s">
        <v>474</v>
      </c>
      <c r="B392" s="12" t="s">
        <v>475</v>
      </c>
      <c r="C392" s="13" t="s">
        <v>4</v>
      </c>
      <c r="D392" s="14">
        <v>27.698</v>
      </c>
      <c r="E392" s="15">
        <v>0</v>
      </c>
      <c r="F392" s="15">
        <f>ROUND(E392*D392,2)</f>
        <v>0</v>
      </c>
    </row>
    <row r="393" spans="1:6" x14ac:dyDescent="0.25">
      <c r="A393" s="8"/>
      <c r="B393" s="18" t="s">
        <v>476</v>
      </c>
      <c r="C393" s="8"/>
      <c r="D393" s="10"/>
      <c r="E393" s="8"/>
      <c r="F393" s="8"/>
    </row>
    <row r="394" spans="1:6" ht="24" x14ac:dyDescent="0.25">
      <c r="A394" s="2" t="s">
        <v>477</v>
      </c>
      <c r="B394" s="3" t="s">
        <v>478</v>
      </c>
      <c r="C394" s="4" t="s">
        <v>4</v>
      </c>
      <c r="D394" s="5">
        <v>25.18</v>
      </c>
      <c r="E394" s="6">
        <v>0</v>
      </c>
      <c r="F394" s="6">
        <f>ROUND(E394*D394,2)</f>
        <v>0</v>
      </c>
    </row>
    <row r="395" spans="1:6" ht="24" x14ac:dyDescent="0.25">
      <c r="A395" s="2" t="s">
        <v>479</v>
      </c>
      <c r="B395" s="3" t="s">
        <v>480</v>
      </c>
      <c r="C395" s="4" t="s">
        <v>83</v>
      </c>
      <c r="D395" s="5">
        <v>32.4</v>
      </c>
      <c r="E395" s="6">
        <v>0</v>
      </c>
      <c r="F395" s="6">
        <f>ROUND(E395*D395,2)</f>
        <v>0</v>
      </c>
    </row>
    <row r="396" spans="1:6" ht="22.5" x14ac:dyDescent="0.25">
      <c r="A396" s="8"/>
      <c r="B396" s="18" t="s">
        <v>481</v>
      </c>
      <c r="C396" s="8"/>
      <c r="D396" s="10"/>
      <c r="E396" s="8"/>
      <c r="F396" s="8"/>
    </row>
    <row r="397" spans="1:6" ht="22.5" x14ac:dyDescent="0.25">
      <c r="A397" s="8"/>
      <c r="B397" s="18" t="s">
        <v>482</v>
      </c>
      <c r="C397" s="8"/>
      <c r="D397" s="10"/>
      <c r="E397" s="8"/>
      <c r="F397" s="8"/>
    </row>
    <row r="398" spans="1:6" ht="22.5" x14ac:dyDescent="0.25">
      <c r="A398" s="8"/>
      <c r="B398" s="18" t="s">
        <v>483</v>
      </c>
      <c r="C398" s="8"/>
      <c r="D398" s="10"/>
      <c r="E398" s="8"/>
      <c r="F398" s="8"/>
    </row>
    <row r="399" spans="1:6" ht="22.5" x14ac:dyDescent="0.25">
      <c r="A399" s="8"/>
      <c r="B399" s="18" t="s">
        <v>484</v>
      </c>
      <c r="C399" s="8"/>
      <c r="D399" s="10"/>
      <c r="E399" s="8"/>
      <c r="F399" s="8"/>
    </row>
    <row r="400" spans="1:6" ht="24" x14ac:dyDescent="0.25">
      <c r="A400" s="2" t="s">
        <v>485</v>
      </c>
      <c r="B400" s="3" t="s">
        <v>486</v>
      </c>
      <c r="C400" s="4" t="s">
        <v>4</v>
      </c>
      <c r="D400" s="5">
        <v>25.18</v>
      </c>
      <c r="E400" s="6">
        <v>0</v>
      </c>
      <c r="F400" s="6">
        <f>ROUND(E400*D400,2)</f>
        <v>0</v>
      </c>
    </row>
    <row r="401" spans="1:6" ht="48" x14ac:dyDescent="0.25">
      <c r="A401" s="2" t="s">
        <v>487</v>
      </c>
      <c r="B401" s="3" t="s">
        <v>488</v>
      </c>
      <c r="C401" s="4" t="s">
        <v>79</v>
      </c>
      <c r="D401" s="5">
        <v>616.06899999999996</v>
      </c>
      <c r="E401" s="6">
        <v>0</v>
      </c>
      <c r="F401" s="6">
        <f>ROUND(E401*D401,2)</f>
        <v>0</v>
      </c>
    </row>
    <row r="402" spans="1:6" x14ac:dyDescent="0.25">
      <c r="A402" s="1"/>
      <c r="B402" s="25" t="s">
        <v>489</v>
      </c>
      <c r="C402" s="1"/>
      <c r="D402" s="1"/>
      <c r="E402" s="1"/>
      <c r="F402" s="24">
        <f>SUM(F403:F429)</f>
        <v>0</v>
      </c>
    </row>
    <row r="403" spans="1:6" ht="24" x14ac:dyDescent="0.25">
      <c r="A403" s="2" t="s">
        <v>490</v>
      </c>
      <c r="B403" s="3" t="s">
        <v>491</v>
      </c>
      <c r="C403" s="4" t="s">
        <v>4</v>
      </c>
      <c r="D403" s="5">
        <v>143.53</v>
      </c>
      <c r="E403" s="6">
        <v>0</v>
      </c>
      <c r="F403" s="6">
        <f>ROUND(E403*D403,2)</f>
        <v>0</v>
      </c>
    </row>
    <row r="404" spans="1:6" ht="22.5" x14ac:dyDescent="0.25">
      <c r="A404" s="8"/>
      <c r="B404" s="18" t="s">
        <v>492</v>
      </c>
      <c r="C404" s="8"/>
      <c r="D404" s="10"/>
      <c r="E404" s="8"/>
      <c r="F404" s="8"/>
    </row>
    <row r="405" spans="1:6" ht="24" x14ac:dyDescent="0.25">
      <c r="A405" s="2" t="s">
        <v>493</v>
      </c>
      <c r="B405" s="3" t="s">
        <v>494</v>
      </c>
      <c r="C405" s="4" t="s">
        <v>4</v>
      </c>
      <c r="D405" s="5">
        <v>143.53</v>
      </c>
      <c r="E405" s="6">
        <v>0</v>
      </c>
      <c r="F405" s="6">
        <f>ROUND(E405*D405,2)</f>
        <v>0</v>
      </c>
    </row>
    <row r="406" spans="1:6" ht="36" x14ac:dyDescent="0.25">
      <c r="A406" s="2" t="s">
        <v>495</v>
      </c>
      <c r="B406" s="3" t="s">
        <v>496</v>
      </c>
      <c r="C406" s="4" t="s">
        <v>4</v>
      </c>
      <c r="D406" s="5">
        <v>143.53</v>
      </c>
      <c r="E406" s="6">
        <v>0</v>
      </c>
      <c r="F406" s="6">
        <f>ROUND(E406*D406,2)</f>
        <v>0</v>
      </c>
    </row>
    <row r="407" spans="1:6" ht="24" x14ac:dyDescent="0.25">
      <c r="A407" s="2" t="s">
        <v>497</v>
      </c>
      <c r="B407" s="3" t="s">
        <v>498</v>
      </c>
      <c r="C407" s="4" t="s">
        <v>4</v>
      </c>
      <c r="D407" s="5">
        <v>143.53</v>
      </c>
      <c r="E407" s="6">
        <v>0</v>
      </c>
      <c r="F407" s="6">
        <f>ROUND(E407*D407,2)</f>
        <v>0</v>
      </c>
    </row>
    <row r="408" spans="1:6" x14ac:dyDescent="0.25">
      <c r="A408" s="8"/>
      <c r="B408" s="18" t="s">
        <v>499</v>
      </c>
      <c r="C408" s="8"/>
      <c r="D408" s="10"/>
      <c r="E408" s="8"/>
      <c r="F408" s="8"/>
    </row>
    <row r="409" spans="1:6" x14ac:dyDescent="0.25">
      <c r="A409" s="8"/>
      <c r="B409" s="18" t="s">
        <v>500</v>
      </c>
      <c r="C409" s="8"/>
      <c r="D409" s="10"/>
      <c r="E409" s="8"/>
      <c r="F409" s="8"/>
    </row>
    <row r="410" spans="1:6" x14ac:dyDescent="0.25">
      <c r="A410" s="8"/>
      <c r="B410" s="18" t="s">
        <v>501</v>
      </c>
      <c r="C410" s="8"/>
      <c r="D410" s="10"/>
      <c r="E410" s="8"/>
      <c r="F410" s="8"/>
    </row>
    <row r="411" spans="1:6" x14ac:dyDescent="0.25">
      <c r="A411" s="8"/>
      <c r="B411" s="18" t="s">
        <v>502</v>
      </c>
      <c r="C411" s="8"/>
      <c r="D411" s="10"/>
      <c r="E411" s="8"/>
      <c r="F411" s="8"/>
    </row>
    <row r="412" spans="1:6" x14ac:dyDescent="0.25">
      <c r="A412" s="8"/>
      <c r="B412" s="18" t="s">
        <v>503</v>
      </c>
      <c r="C412" s="8"/>
      <c r="D412" s="10"/>
      <c r="E412" s="8"/>
      <c r="F412" s="8"/>
    </row>
    <row r="413" spans="1:6" x14ac:dyDescent="0.25">
      <c r="A413" s="8"/>
      <c r="B413" s="18" t="s">
        <v>504</v>
      </c>
      <c r="C413" s="8"/>
      <c r="D413" s="10"/>
      <c r="E413" s="8"/>
      <c r="F413" s="8"/>
    </row>
    <row r="414" spans="1:6" x14ac:dyDescent="0.25">
      <c r="A414" s="8"/>
      <c r="B414" s="18" t="s">
        <v>505</v>
      </c>
      <c r="C414" s="8"/>
      <c r="D414" s="10"/>
      <c r="E414" s="8"/>
      <c r="F414" s="8"/>
    </row>
    <row r="415" spans="1:6" x14ac:dyDescent="0.25">
      <c r="A415" s="8"/>
      <c r="B415" s="18" t="s">
        <v>506</v>
      </c>
      <c r="C415" s="8"/>
      <c r="D415" s="10"/>
      <c r="E415" s="8"/>
      <c r="F415" s="8"/>
    </row>
    <row r="416" spans="1:6" ht="24" x14ac:dyDescent="0.25">
      <c r="A416" s="11" t="s">
        <v>507</v>
      </c>
      <c r="B416" s="12" t="s">
        <v>508</v>
      </c>
      <c r="C416" s="13" t="s">
        <v>4</v>
      </c>
      <c r="D416" s="14">
        <v>157.88300000000001</v>
      </c>
      <c r="E416" s="15">
        <v>0</v>
      </c>
      <c r="F416" s="15">
        <f>ROUND(E416*D416,2)</f>
        <v>0</v>
      </c>
    </row>
    <row r="417" spans="1:6" x14ac:dyDescent="0.25">
      <c r="A417" s="8"/>
      <c r="B417" s="18" t="s">
        <v>509</v>
      </c>
      <c r="C417" s="8"/>
      <c r="D417" s="10"/>
      <c r="E417" s="8"/>
      <c r="F417" s="8"/>
    </row>
    <row r="418" spans="1:6" ht="24" x14ac:dyDescent="0.25">
      <c r="A418" s="2" t="s">
        <v>510</v>
      </c>
      <c r="B418" s="3" t="s">
        <v>511</v>
      </c>
      <c r="C418" s="4" t="s">
        <v>83</v>
      </c>
      <c r="D418" s="5">
        <v>144.4</v>
      </c>
      <c r="E418" s="6">
        <v>0</v>
      </c>
      <c r="F418" s="6">
        <f>ROUND(E418*D418,2)</f>
        <v>0</v>
      </c>
    </row>
    <row r="419" spans="1:6" ht="22.5" x14ac:dyDescent="0.25">
      <c r="A419" s="8"/>
      <c r="B419" s="18" t="s">
        <v>512</v>
      </c>
      <c r="C419" s="8"/>
      <c r="D419" s="10"/>
      <c r="E419" s="8"/>
      <c r="F419" s="8"/>
    </row>
    <row r="420" spans="1:6" x14ac:dyDescent="0.25">
      <c r="A420" s="8"/>
      <c r="B420" s="18" t="s">
        <v>513</v>
      </c>
      <c r="C420" s="8"/>
      <c r="D420" s="10"/>
      <c r="E420" s="8"/>
      <c r="F420" s="8"/>
    </row>
    <row r="421" spans="1:6" x14ac:dyDescent="0.25">
      <c r="A421" s="8"/>
      <c r="B421" s="18" t="s">
        <v>514</v>
      </c>
      <c r="C421" s="8"/>
      <c r="D421" s="10"/>
      <c r="E421" s="8"/>
      <c r="F421" s="8"/>
    </row>
    <row r="422" spans="1:6" x14ac:dyDescent="0.25">
      <c r="A422" s="8"/>
      <c r="B422" s="18" t="s">
        <v>515</v>
      </c>
      <c r="C422" s="8"/>
      <c r="D422" s="10"/>
      <c r="E422" s="8"/>
      <c r="F422" s="8"/>
    </row>
    <row r="423" spans="1:6" x14ac:dyDescent="0.25">
      <c r="A423" s="8"/>
      <c r="B423" s="18" t="s">
        <v>516</v>
      </c>
      <c r="C423" s="8"/>
      <c r="D423" s="10"/>
      <c r="E423" s="8"/>
      <c r="F423" s="8"/>
    </row>
    <row r="424" spans="1:6" ht="22.5" x14ac:dyDescent="0.25">
      <c r="A424" s="8"/>
      <c r="B424" s="18" t="s">
        <v>517</v>
      </c>
      <c r="C424" s="8"/>
      <c r="D424" s="10"/>
      <c r="E424" s="8"/>
      <c r="F424" s="8"/>
    </row>
    <row r="425" spans="1:6" x14ac:dyDescent="0.25">
      <c r="A425" s="8"/>
      <c r="B425" s="18" t="s">
        <v>518</v>
      </c>
      <c r="C425" s="8"/>
      <c r="D425" s="10"/>
      <c r="E425" s="8"/>
      <c r="F425" s="8"/>
    </row>
    <row r="426" spans="1:6" x14ac:dyDescent="0.25">
      <c r="A426" s="8"/>
      <c r="B426" s="18" t="s">
        <v>519</v>
      </c>
      <c r="C426" s="8"/>
      <c r="D426" s="10"/>
      <c r="E426" s="8"/>
      <c r="F426" s="8"/>
    </row>
    <row r="427" spans="1:6" x14ac:dyDescent="0.25">
      <c r="A427" s="11" t="s">
        <v>520</v>
      </c>
      <c r="B427" s="12" t="s">
        <v>521</v>
      </c>
      <c r="C427" s="13" t="s">
        <v>83</v>
      </c>
      <c r="D427" s="14">
        <v>147.28800000000001</v>
      </c>
      <c r="E427" s="15">
        <v>0</v>
      </c>
      <c r="F427" s="15">
        <f>ROUND(E427*D427,2)</f>
        <v>0</v>
      </c>
    </row>
    <row r="428" spans="1:6" x14ac:dyDescent="0.25">
      <c r="A428" s="8"/>
      <c r="B428" s="18" t="s">
        <v>522</v>
      </c>
      <c r="C428" s="8"/>
      <c r="D428" s="10"/>
      <c r="E428" s="8"/>
      <c r="F428" s="8"/>
    </row>
    <row r="429" spans="1:6" ht="48" x14ac:dyDescent="0.25">
      <c r="A429" s="2" t="s">
        <v>523</v>
      </c>
      <c r="B429" s="3" t="s">
        <v>524</v>
      </c>
      <c r="C429" s="4" t="s">
        <v>79</v>
      </c>
      <c r="D429" s="5">
        <v>2572.1419999999998</v>
      </c>
      <c r="E429" s="6">
        <v>0</v>
      </c>
      <c r="F429" s="6">
        <f>ROUND(E429*D429,2)</f>
        <v>0</v>
      </c>
    </row>
    <row r="430" spans="1:6" x14ac:dyDescent="0.25">
      <c r="A430" s="1"/>
      <c r="B430" s="25" t="s">
        <v>525</v>
      </c>
      <c r="C430" s="1"/>
      <c r="D430" s="1"/>
      <c r="E430" s="1"/>
      <c r="F430" s="24">
        <f>SUM(F431:F465)</f>
        <v>0</v>
      </c>
    </row>
    <row r="431" spans="1:6" ht="24" x14ac:dyDescent="0.25">
      <c r="A431" s="2" t="s">
        <v>526</v>
      </c>
      <c r="B431" s="3" t="s">
        <v>527</v>
      </c>
      <c r="C431" s="4" t="s">
        <v>4</v>
      </c>
      <c r="D431" s="5">
        <v>66.174999999999997</v>
      </c>
      <c r="E431" s="6">
        <v>0</v>
      </c>
      <c r="F431" s="6">
        <f>ROUND(E431*D431,2)</f>
        <v>0</v>
      </c>
    </row>
    <row r="432" spans="1:6" x14ac:dyDescent="0.25">
      <c r="A432" s="8"/>
      <c r="B432" s="18" t="s">
        <v>528</v>
      </c>
      <c r="C432" s="8"/>
      <c r="D432" s="10"/>
      <c r="E432" s="8"/>
      <c r="F432" s="8"/>
    </row>
    <row r="433" spans="1:6" ht="24" x14ac:dyDescent="0.25">
      <c r="A433" s="2" t="s">
        <v>529</v>
      </c>
      <c r="B433" s="3" t="s">
        <v>530</v>
      </c>
      <c r="C433" s="4" t="s">
        <v>4</v>
      </c>
      <c r="D433" s="5">
        <v>66.174999999999997</v>
      </c>
      <c r="E433" s="6">
        <v>0</v>
      </c>
      <c r="F433" s="6">
        <f>ROUND(E433*D433,2)</f>
        <v>0</v>
      </c>
    </row>
    <row r="434" spans="1:6" x14ac:dyDescent="0.25">
      <c r="A434" s="8"/>
      <c r="B434" s="18" t="s">
        <v>528</v>
      </c>
      <c r="C434" s="8"/>
      <c r="D434" s="10"/>
      <c r="E434" s="8"/>
      <c r="F434" s="8"/>
    </row>
    <row r="435" spans="1:6" ht="24" x14ac:dyDescent="0.25">
      <c r="A435" s="2" t="s">
        <v>531</v>
      </c>
      <c r="B435" s="3" t="s">
        <v>532</v>
      </c>
      <c r="C435" s="4" t="s">
        <v>4</v>
      </c>
      <c r="D435" s="5">
        <v>16.2</v>
      </c>
      <c r="E435" s="6">
        <v>0</v>
      </c>
      <c r="F435" s="6">
        <f>ROUND(E435*D435,2)</f>
        <v>0</v>
      </c>
    </row>
    <row r="436" spans="1:6" ht="22.5" x14ac:dyDescent="0.25">
      <c r="A436" s="8"/>
      <c r="B436" s="18" t="s">
        <v>533</v>
      </c>
      <c r="C436" s="8"/>
      <c r="D436" s="10"/>
      <c r="E436" s="8"/>
      <c r="F436" s="8"/>
    </row>
    <row r="437" spans="1:6" ht="22.5" x14ac:dyDescent="0.25">
      <c r="A437" s="8"/>
      <c r="B437" s="18" t="s">
        <v>534</v>
      </c>
      <c r="C437" s="8"/>
      <c r="D437" s="10"/>
      <c r="E437" s="8"/>
      <c r="F437" s="8"/>
    </row>
    <row r="438" spans="1:6" ht="22.5" x14ac:dyDescent="0.25">
      <c r="A438" s="8"/>
      <c r="B438" s="18" t="s">
        <v>535</v>
      </c>
      <c r="C438" s="8"/>
      <c r="D438" s="10"/>
      <c r="E438" s="8"/>
      <c r="F438" s="8"/>
    </row>
    <row r="439" spans="1:6" ht="22.5" x14ac:dyDescent="0.25">
      <c r="A439" s="8"/>
      <c r="B439" s="18" t="s">
        <v>536</v>
      </c>
      <c r="C439" s="8"/>
      <c r="D439" s="10"/>
      <c r="E439" s="8"/>
      <c r="F439" s="8"/>
    </row>
    <row r="440" spans="1:6" ht="22.5" x14ac:dyDescent="0.25">
      <c r="A440" s="8"/>
      <c r="B440" s="18" t="s">
        <v>537</v>
      </c>
      <c r="C440" s="8"/>
      <c r="D440" s="10"/>
      <c r="E440" s="8"/>
      <c r="F440" s="8"/>
    </row>
    <row r="441" spans="1:6" ht="36" x14ac:dyDescent="0.25">
      <c r="A441" s="2" t="s">
        <v>538</v>
      </c>
      <c r="B441" s="3" t="s">
        <v>539</v>
      </c>
      <c r="C441" s="4" t="s">
        <v>4</v>
      </c>
      <c r="D441" s="5">
        <v>66.174999999999997</v>
      </c>
      <c r="E441" s="6">
        <v>0</v>
      </c>
      <c r="F441" s="6">
        <f>ROUND(E441*D441,2)</f>
        <v>0</v>
      </c>
    </row>
    <row r="442" spans="1:6" x14ac:dyDescent="0.25">
      <c r="A442" s="8"/>
      <c r="B442" s="18" t="s">
        <v>528</v>
      </c>
      <c r="C442" s="8"/>
      <c r="D442" s="10"/>
      <c r="E442" s="8"/>
      <c r="F442" s="8"/>
    </row>
    <row r="443" spans="1:6" ht="36" x14ac:dyDescent="0.25">
      <c r="A443" s="2" t="s">
        <v>540</v>
      </c>
      <c r="B443" s="3" t="s">
        <v>541</v>
      </c>
      <c r="C443" s="4" t="s">
        <v>4</v>
      </c>
      <c r="D443" s="5">
        <v>66.174999999999997</v>
      </c>
      <c r="E443" s="6">
        <v>0</v>
      </c>
      <c r="F443" s="6">
        <f>ROUND(E443*D443,2)</f>
        <v>0</v>
      </c>
    </row>
    <row r="444" spans="1:6" ht="22.5" x14ac:dyDescent="0.25">
      <c r="A444" s="8"/>
      <c r="B444" s="18" t="s">
        <v>542</v>
      </c>
      <c r="C444" s="8"/>
      <c r="D444" s="10"/>
      <c r="E444" s="8"/>
      <c r="F444" s="8"/>
    </row>
    <row r="445" spans="1:6" ht="33.75" x14ac:dyDescent="0.25">
      <c r="A445" s="8"/>
      <c r="B445" s="18" t="s">
        <v>543</v>
      </c>
      <c r="C445" s="8"/>
      <c r="D445" s="10"/>
      <c r="E445" s="8"/>
      <c r="F445" s="8"/>
    </row>
    <row r="446" spans="1:6" ht="22.5" x14ac:dyDescent="0.25">
      <c r="A446" s="8"/>
      <c r="B446" s="18" t="s">
        <v>544</v>
      </c>
      <c r="C446" s="8"/>
      <c r="D446" s="10"/>
      <c r="E446" s="8"/>
      <c r="F446" s="8"/>
    </row>
    <row r="447" spans="1:6" ht="22.5" x14ac:dyDescent="0.25">
      <c r="A447" s="8"/>
      <c r="B447" s="18" t="s">
        <v>545</v>
      </c>
      <c r="C447" s="8"/>
      <c r="D447" s="10"/>
      <c r="E447" s="8"/>
      <c r="F447" s="8"/>
    </row>
    <row r="448" spans="1:6" ht="24" x14ac:dyDescent="0.25">
      <c r="A448" s="11" t="s">
        <v>546</v>
      </c>
      <c r="B448" s="12" t="s">
        <v>547</v>
      </c>
      <c r="C448" s="13" t="s">
        <v>4</v>
      </c>
      <c r="D448" s="14">
        <v>72.793000000000006</v>
      </c>
      <c r="E448" s="15">
        <v>0</v>
      </c>
      <c r="F448" s="15">
        <f>ROUND(E448*D448,2)</f>
        <v>0</v>
      </c>
    </row>
    <row r="449" spans="1:6" x14ac:dyDescent="0.25">
      <c r="A449" s="8"/>
      <c r="B449" s="18" t="s">
        <v>548</v>
      </c>
      <c r="C449" s="8"/>
      <c r="D449" s="10"/>
      <c r="E449" s="8"/>
      <c r="F449" s="8"/>
    </row>
    <row r="450" spans="1:6" ht="48" x14ac:dyDescent="0.25">
      <c r="A450" s="2" t="s">
        <v>549</v>
      </c>
      <c r="B450" s="3" t="s">
        <v>550</v>
      </c>
      <c r="C450" s="4" t="s">
        <v>4</v>
      </c>
      <c r="D450" s="5">
        <v>18.872</v>
      </c>
      <c r="E450" s="6">
        <v>0</v>
      </c>
      <c r="F450" s="6">
        <f>ROUND(E450*D450,2)</f>
        <v>0</v>
      </c>
    </row>
    <row r="451" spans="1:6" ht="22.5" x14ac:dyDescent="0.25">
      <c r="A451" s="8"/>
      <c r="B451" s="18" t="s">
        <v>544</v>
      </c>
      <c r="C451" s="8"/>
      <c r="D451" s="10"/>
      <c r="E451" s="8"/>
      <c r="F451" s="8"/>
    </row>
    <row r="452" spans="1:6" ht="22.5" x14ac:dyDescent="0.25">
      <c r="A452" s="8"/>
      <c r="B452" s="18" t="s">
        <v>545</v>
      </c>
      <c r="C452" s="8"/>
      <c r="D452" s="10"/>
      <c r="E452" s="8"/>
      <c r="F452" s="8"/>
    </row>
    <row r="453" spans="1:6" ht="24" x14ac:dyDescent="0.25">
      <c r="A453" s="2" t="s">
        <v>551</v>
      </c>
      <c r="B453" s="3" t="s">
        <v>552</v>
      </c>
      <c r="C453" s="4" t="s">
        <v>4</v>
      </c>
      <c r="D453" s="5">
        <v>0.24</v>
      </c>
      <c r="E453" s="6">
        <v>0</v>
      </c>
      <c r="F453" s="6">
        <f>ROUND(E453*D453,2)</f>
        <v>0</v>
      </c>
    </row>
    <row r="454" spans="1:6" x14ac:dyDescent="0.25">
      <c r="A454" s="8"/>
      <c r="B454" s="18" t="s">
        <v>553</v>
      </c>
      <c r="C454" s="8"/>
      <c r="D454" s="10"/>
      <c r="E454" s="8"/>
      <c r="F454" s="8"/>
    </row>
    <row r="455" spans="1:6" x14ac:dyDescent="0.25">
      <c r="A455" s="11" t="s">
        <v>554</v>
      </c>
      <c r="B455" s="12" t="s">
        <v>555</v>
      </c>
      <c r="C455" s="13" t="s">
        <v>4</v>
      </c>
      <c r="D455" s="14">
        <v>0.26400000000000001</v>
      </c>
      <c r="E455" s="15">
        <v>0</v>
      </c>
      <c r="F455" s="15">
        <f>ROUND(E455*D455,2)</f>
        <v>0</v>
      </c>
    </row>
    <row r="456" spans="1:6" x14ac:dyDescent="0.25">
      <c r="A456" s="8"/>
      <c r="B456" s="18" t="s">
        <v>556</v>
      </c>
      <c r="C456" s="8"/>
      <c r="D456" s="10"/>
      <c r="E456" s="8"/>
      <c r="F456" s="8"/>
    </row>
    <row r="457" spans="1:6" ht="36" x14ac:dyDescent="0.25">
      <c r="A457" s="2" t="s">
        <v>557</v>
      </c>
      <c r="B457" s="3" t="s">
        <v>558</v>
      </c>
      <c r="C457" s="4" t="s">
        <v>83</v>
      </c>
      <c r="D457" s="5">
        <v>7.3</v>
      </c>
      <c r="E457" s="6">
        <v>0</v>
      </c>
      <c r="F457" s="6">
        <f>ROUND(E457*D457,2)</f>
        <v>0</v>
      </c>
    </row>
    <row r="458" spans="1:6" x14ac:dyDescent="0.25">
      <c r="A458" s="8"/>
      <c r="B458" s="18" t="s">
        <v>559</v>
      </c>
      <c r="C458" s="8"/>
      <c r="D458" s="10"/>
      <c r="E458" s="8"/>
      <c r="F458" s="8"/>
    </row>
    <row r="459" spans="1:6" x14ac:dyDescent="0.25">
      <c r="A459" s="11" t="s">
        <v>560</v>
      </c>
      <c r="B459" s="12" t="s">
        <v>561</v>
      </c>
      <c r="C459" s="13" t="s">
        <v>83</v>
      </c>
      <c r="D459" s="14">
        <v>7.665</v>
      </c>
      <c r="E459" s="15">
        <v>0</v>
      </c>
      <c r="F459" s="15">
        <f>ROUND(E459*D459,2)</f>
        <v>0</v>
      </c>
    </row>
    <row r="460" spans="1:6" x14ac:dyDescent="0.25">
      <c r="A460" s="8"/>
      <c r="B460" s="18" t="s">
        <v>562</v>
      </c>
      <c r="C460" s="8"/>
      <c r="D460" s="10"/>
      <c r="E460" s="8"/>
      <c r="F460" s="8"/>
    </row>
    <row r="461" spans="1:6" ht="24" x14ac:dyDescent="0.25">
      <c r="A461" s="2" t="s">
        <v>563</v>
      </c>
      <c r="B461" s="3" t="s">
        <v>564</v>
      </c>
      <c r="C461" s="4" t="s">
        <v>83</v>
      </c>
      <c r="D461" s="5">
        <v>23.352</v>
      </c>
      <c r="E461" s="6">
        <v>0</v>
      </c>
      <c r="F461" s="6">
        <f>ROUND(E461*D461,2)</f>
        <v>0</v>
      </c>
    </row>
    <row r="462" spans="1:6" ht="22.5" x14ac:dyDescent="0.25">
      <c r="A462" s="8"/>
      <c r="B462" s="18" t="s">
        <v>565</v>
      </c>
      <c r="C462" s="8"/>
      <c r="D462" s="10"/>
      <c r="E462" s="8"/>
      <c r="F462" s="8"/>
    </row>
    <row r="463" spans="1:6" ht="24.75" customHeight="1" x14ac:dyDescent="0.25">
      <c r="A463" s="8"/>
      <c r="B463" s="18" t="s">
        <v>566</v>
      </c>
      <c r="C463" s="8"/>
      <c r="D463" s="10"/>
      <c r="E463" s="8"/>
      <c r="F463" s="8"/>
    </row>
    <row r="464" spans="1:6" ht="24" x14ac:dyDescent="0.25">
      <c r="A464" s="2" t="s">
        <v>567</v>
      </c>
      <c r="B464" s="3" t="s">
        <v>568</v>
      </c>
      <c r="C464" s="4" t="s">
        <v>4</v>
      </c>
      <c r="D464" s="5">
        <v>66.174999999999997</v>
      </c>
      <c r="E464" s="6">
        <v>0</v>
      </c>
      <c r="F464" s="6">
        <f>ROUND(E464*D464,2)</f>
        <v>0</v>
      </c>
    </row>
    <row r="465" spans="1:6" ht="48" x14ac:dyDescent="0.25">
      <c r="A465" s="2" t="s">
        <v>569</v>
      </c>
      <c r="B465" s="3" t="s">
        <v>570</v>
      </c>
      <c r="C465" s="4" t="s">
        <v>79</v>
      </c>
      <c r="D465" s="5">
        <v>1205.8340000000001</v>
      </c>
      <c r="E465" s="6">
        <v>0</v>
      </c>
      <c r="F465" s="6">
        <f>ROUND(E465*D465,2)</f>
        <v>0</v>
      </c>
    </row>
    <row r="466" spans="1:6" x14ac:dyDescent="0.25">
      <c r="A466" s="1"/>
      <c r="B466" s="25" t="s">
        <v>571</v>
      </c>
      <c r="C466" s="1"/>
      <c r="D466" s="1"/>
      <c r="E466" s="1"/>
      <c r="F466" s="24">
        <f>SUM(F467:F478)</f>
        <v>0</v>
      </c>
    </row>
    <row r="467" spans="1:6" ht="36" x14ac:dyDescent="0.25">
      <c r="A467" s="2" t="s">
        <v>572</v>
      </c>
      <c r="B467" s="3" t="s">
        <v>573</v>
      </c>
      <c r="C467" s="4" t="s">
        <v>4</v>
      </c>
      <c r="D467" s="5">
        <v>2.0880000000000001</v>
      </c>
      <c r="E467" s="6">
        <v>0</v>
      </c>
      <c r="F467" s="6">
        <f>ROUND(E467*D467,2)</f>
        <v>0</v>
      </c>
    </row>
    <row r="468" spans="1:6" ht="30.75" customHeight="1" x14ac:dyDescent="0.25">
      <c r="A468" s="8"/>
      <c r="B468" s="18" t="s">
        <v>574</v>
      </c>
      <c r="C468" s="8"/>
      <c r="D468" s="10"/>
      <c r="E468" s="8"/>
      <c r="F468" s="8"/>
    </row>
    <row r="469" spans="1:6" ht="36" x14ac:dyDescent="0.25">
      <c r="A469" s="2" t="s">
        <v>575</v>
      </c>
      <c r="B469" s="3" t="s">
        <v>576</v>
      </c>
      <c r="C469" s="4" t="s">
        <v>4</v>
      </c>
      <c r="D469" s="5">
        <v>2.0880000000000001</v>
      </c>
      <c r="E469" s="6">
        <v>0</v>
      </c>
      <c r="F469" s="6">
        <f>ROUND(E469*D469,2)</f>
        <v>0</v>
      </c>
    </row>
    <row r="470" spans="1:6" ht="33.75" x14ac:dyDescent="0.25">
      <c r="A470" s="8"/>
      <c r="B470" s="18" t="s">
        <v>574</v>
      </c>
      <c r="C470" s="8"/>
      <c r="D470" s="10"/>
      <c r="E470" s="8"/>
      <c r="F470" s="8"/>
    </row>
    <row r="471" spans="1:6" ht="24" x14ac:dyDescent="0.25">
      <c r="A471" s="2" t="s">
        <v>577</v>
      </c>
      <c r="B471" s="3" t="s">
        <v>578</v>
      </c>
      <c r="C471" s="4" t="s">
        <v>4</v>
      </c>
      <c r="D471" s="5">
        <v>2.0880000000000001</v>
      </c>
      <c r="E471" s="6">
        <v>0</v>
      </c>
      <c r="F471" s="6">
        <f>ROUND(E471*D471,2)</f>
        <v>0</v>
      </c>
    </row>
    <row r="472" spans="1:6" ht="33.75" x14ac:dyDescent="0.25">
      <c r="A472" s="8"/>
      <c r="B472" s="18" t="s">
        <v>574</v>
      </c>
      <c r="C472" s="8"/>
      <c r="D472" s="10"/>
      <c r="E472" s="8"/>
      <c r="F472" s="8"/>
    </row>
    <row r="473" spans="1:6" ht="24" x14ac:dyDescent="0.25">
      <c r="A473" s="2" t="s">
        <v>579</v>
      </c>
      <c r="B473" s="3" t="s">
        <v>580</v>
      </c>
      <c r="C473" s="4" t="s">
        <v>4</v>
      </c>
      <c r="D473" s="5">
        <v>2.0880000000000001</v>
      </c>
      <c r="E473" s="6">
        <v>0</v>
      </c>
      <c r="F473" s="6">
        <f>ROUND(E473*D473,2)</f>
        <v>0</v>
      </c>
    </row>
    <row r="474" spans="1:6" ht="33.75" x14ac:dyDescent="0.25">
      <c r="A474" s="8"/>
      <c r="B474" s="18" t="s">
        <v>581</v>
      </c>
      <c r="C474" s="8"/>
      <c r="D474" s="10"/>
      <c r="E474" s="8"/>
      <c r="F474" s="8"/>
    </row>
    <row r="475" spans="1:6" ht="24" x14ac:dyDescent="0.25">
      <c r="A475" s="2" t="s">
        <v>582</v>
      </c>
      <c r="B475" s="3" t="s">
        <v>583</v>
      </c>
      <c r="C475" s="4" t="s">
        <v>4</v>
      </c>
      <c r="D475" s="5">
        <v>2.0880000000000001</v>
      </c>
      <c r="E475" s="6">
        <v>0</v>
      </c>
      <c r="F475" s="6">
        <f>ROUND(E475*D475,2)</f>
        <v>0</v>
      </c>
    </row>
    <row r="476" spans="1:6" ht="33.75" x14ac:dyDescent="0.25">
      <c r="A476" s="8"/>
      <c r="B476" s="18" t="s">
        <v>584</v>
      </c>
      <c r="C476" s="8"/>
      <c r="D476" s="10"/>
      <c r="E476" s="8"/>
      <c r="F476" s="8"/>
    </row>
    <row r="477" spans="1:6" ht="24" x14ac:dyDescent="0.25">
      <c r="A477" s="2" t="s">
        <v>585</v>
      </c>
      <c r="B477" s="3" t="s">
        <v>586</v>
      </c>
      <c r="C477" s="4" t="s">
        <v>4</v>
      </c>
      <c r="D477" s="5">
        <v>2.0880000000000001</v>
      </c>
      <c r="E477" s="6">
        <v>0</v>
      </c>
      <c r="F477" s="6">
        <f>ROUND(E477*D477,2)</f>
        <v>0</v>
      </c>
    </row>
    <row r="478" spans="1:6" ht="33.75" x14ac:dyDescent="0.25">
      <c r="A478" s="8"/>
      <c r="B478" s="18" t="s">
        <v>587</v>
      </c>
      <c r="C478" s="8"/>
      <c r="D478" s="10"/>
      <c r="E478" s="8"/>
      <c r="F478" s="8"/>
    </row>
    <row r="479" spans="1:6" x14ac:dyDescent="0.25">
      <c r="A479" s="1"/>
      <c r="B479" s="25" t="s">
        <v>588</v>
      </c>
      <c r="C479" s="1"/>
      <c r="D479" s="1"/>
      <c r="E479" s="1"/>
      <c r="F479" s="24">
        <f>SUM(F480:F489)</f>
        <v>0</v>
      </c>
    </row>
    <row r="480" spans="1:6" ht="24" x14ac:dyDescent="0.25">
      <c r="A480" s="2" t="s">
        <v>589</v>
      </c>
      <c r="B480" s="3" t="s">
        <v>590</v>
      </c>
      <c r="C480" s="4" t="s">
        <v>4</v>
      </c>
      <c r="D480" s="5">
        <v>632.91300000000001</v>
      </c>
      <c r="E480" s="6">
        <v>0</v>
      </c>
      <c r="F480" s="6">
        <f>ROUND(E480*D480,2)</f>
        <v>0</v>
      </c>
    </row>
    <row r="481" spans="1:6" ht="36" x14ac:dyDescent="0.25">
      <c r="A481" s="2" t="s">
        <v>591</v>
      </c>
      <c r="B481" s="3" t="s">
        <v>592</v>
      </c>
      <c r="C481" s="4" t="s">
        <v>4</v>
      </c>
      <c r="D481" s="5">
        <v>161.81700000000001</v>
      </c>
      <c r="E481" s="6">
        <v>0</v>
      </c>
      <c r="F481" s="6">
        <f>ROUND(E481*D481,2)</f>
        <v>0</v>
      </c>
    </row>
    <row r="482" spans="1:6" ht="22.5" x14ac:dyDescent="0.25">
      <c r="A482" s="8"/>
      <c r="B482" s="18" t="s">
        <v>593</v>
      </c>
      <c r="C482" s="8"/>
      <c r="D482" s="10"/>
      <c r="E482" s="8"/>
      <c r="F482" s="8"/>
    </row>
    <row r="483" spans="1:6" ht="36" x14ac:dyDescent="0.25">
      <c r="A483" s="2" t="s">
        <v>594</v>
      </c>
      <c r="B483" s="3" t="s">
        <v>595</v>
      </c>
      <c r="C483" s="4" t="s">
        <v>4</v>
      </c>
      <c r="D483" s="5">
        <v>942.19200000000001</v>
      </c>
      <c r="E483" s="6">
        <v>0</v>
      </c>
      <c r="F483" s="6">
        <f>ROUND(E483*D483,2)</f>
        <v>0</v>
      </c>
    </row>
    <row r="484" spans="1:6" ht="22.5" x14ac:dyDescent="0.25">
      <c r="A484" s="8"/>
      <c r="B484" s="18" t="s">
        <v>596</v>
      </c>
      <c r="C484" s="8"/>
      <c r="D484" s="10"/>
      <c r="E484" s="8"/>
      <c r="F484" s="8"/>
    </row>
    <row r="485" spans="1:6" ht="48" x14ac:dyDescent="0.25">
      <c r="A485" s="2" t="s">
        <v>597</v>
      </c>
      <c r="B485" s="3" t="s">
        <v>598</v>
      </c>
      <c r="C485" s="4" t="s">
        <v>4</v>
      </c>
      <c r="D485" s="5">
        <v>632.91300000000001</v>
      </c>
      <c r="E485" s="6">
        <v>0</v>
      </c>
      <c r="F485" s="6">
        <f>ROUND(E485*D485,2)</f>
        <v>0</v>
      </c>
    </row>
    <row r="486" spans="1:6" ht="48" x14ac:dyDescent="0.25">
      <c r="A486" s="2" t="s">
        <v>599</v>
      </c>
      <c r="B486" s="3" t="s">
        <v>600</v>
      </c>
      <c r="C486" s="4" t="s">
        <v>4</v>
      </c>
      <c r="D486" s="5">
        <v>632.91300000000001</v>
      </c>
      <c r="E486" s="6">
        <v>0</v>
      </c>
      <c r="F486" s="6">
        <f>ROUND(E486*D486,2)</f>
        <v>0</v>
      </c>
    </row>
    <row r="487" spans="1:6" ht="24" x14ac:dyDescent="0.25">
      <c r="A487" s="2" t="s">
        <v>601</v>
      </c>
      <c r="B487" s="3" t="s">
        <v>602</v>
      </c>
      <c r="C487" s="4" t="s">
        <v>4</v>
      </c>
      <c r="D487" s="5">
        <v>22.43</v>
      </c>
      <c r="E487" s="6">
        <v>0</v>
      </c>
      <c r="F487" s="6">
        <f>ROUND(E487*D487,2)</f>
        <v>0</v>
      </c>
    </row>
    <row r="488" spans="1:6" x14ac:dyDescent="0.25">
      <c r="A488" s="8"/>
      <c r="B488" s="18" t="s">
        <v>603</v>
      </c>
      <c r="C488" s="8"/>
      <c r="D488" s="10"/>
      <c r="E488" s="8"/>
      <c r="F488" s="8"/>
    </row>
    <row r="489" spans="1:6" x14ac:dyDescent="0.25">
      <c r="A489" s="8"/>
      <c r="B489" s="18" t="s">
        <v>604</v>
      </c>
      <c r="C489" s="8"/>
      <c r="D489" s="10"/>
      <c r="E489" s="8"/>
      <c r="F489" s="8"/>
    </row>
    <row r="490" spans="1:6" ht="15.75" x14ac:dyDescent="0.25">
      <c r="A490" s="1"/>
      <c r="B490" s="21" t="s">
        <v>605</v>
      </c>
      <c r="C490" s="1"/>
      <c r="D490" s="1"/>
      <c r="E490" s="1"/>
      <c r="F490" s="20">
        <f>SUM(F491+F494+F497)</f>
        <v>0</v>
      </c>
    </row>
    <row r="491" spans="1:6" x14ac:dyDescent="0.25">
      <c r="A491" s="1"/>
      <c r="B491" s="25" t="s">
        <v>606</v>
      </c>
      <c r="C491" s="1"/>
      <c r="D491" s="1"/>
      <c r="E491" s="1"/>
      <c r="F491" s="24">
        <f>SUM(F492:F493)</f>
        <v>0</v>
      </c>
    </row>
    <row r="492" spans="1:6" x14ac:dyDescent="0.25">
      <c r="A492" s="2" t="s">
        <v>607</v>
      </c>
      <c r="B492" s="3" t="s">
        <v>608</v>
      </c>
      <c r="C492" s="4" t="s">
        <v>115</v>
      </c>
      <c r="D492" s="5">
        <v>1</v>
      </c>
      <c r="E492" s="6">
        <v>0</v>
      </c>
      <c r="F492" s="6">
        <f>ROUND(E492*D492,2)</f>
        <v>0</v>
      </c>
    </row>
    <row r="493" spans="1:6" x14ac:dyDescent="0.25">
      <c r="A493" s="2" t="s">
        <v>609</v>
      </c>
      <c r="B493" s="3" t="s">
        <v>610</v>
      </c>
      <c r="C493" s="4" t="s">
        <v>115</v>
      </c>
      <c r="D493" s="5">
        <v>1</v>
      </c>
      <c r="E493" s="6">
        <v>0</v>
      </c>
      <c r="F493" s="6">
        <f>ROUND(E493*D493,2)</f>
        <v>0</v>
      </c>
    </row>
    <row r="494" spans="1:6" x14ac:dyDescent="0.25">
      <c r="A494" s="1"/>
      <c r="B494" s="25" t="s">
        <v>611</v>
      </c>
      <c r="C494" s="1"/>
      <c r="D494" s="1"/>
      <c r="E494" s="1"/>
      <c r="F494" s="24">
        <f>SUM(F495)</f>
        <v>0</v>
      </c>
    </row>
    <row r="495" spans="1:6" x14ac:dyDescent="0.25">
      <c r="A495" s="2" t="s">
        <v>612</v>
      </c>
      <c r="B495" s="3" t="s">
        <v>611</v>
      </c>
      <c r="C495" s="4" t="s">
        <v>115</v>
      </c>
      <c r="D495" s="5">
        <v>1</v>
      </c>
      <c r="E495" s="6">
        <v>0</v>
      </c>
      <c r="F495" s="6">
        <f>ROUND(E495*D495,2)</f>
        <v>0</v>
      </c>
    </row>
    <row r="496" spans="1:6" ht="165.75" x14ac:dyDescent="0.25">
      <c r="A496" s="7"/>
      <c r="B496" s="19" t="s">
        <v>715</v>
      </c>
      <c r="C496" s="7"/>
      <c r="D496" s="7"/>
      <c r="E496" s="7"/>
      <c r="F496" s="7"/>
    </row>
    <row r="497" spans="1:6" x14ac:dyDescent="0.25">
      <c r="A497" s="1"/>
      <c r="B497" s="25" t="s">
        <v>613</v>
      </c>
      <c r="C497" s="1"/>
      <c r="D497" s="1"/>
      <c r="E497" s="1"/>
      <c r="F497" s="24">
        <f>SUM(F498)</f>
        <v>0</v>
      </c>
    </row>
    <row r="498" spans="1:6" x14ac:dyDescent="0.25">
      <c r="A498" s="2" t="s">
        <v>614</v>
      </c>
      <c r="B498" s="3" t="s">
        <v>615</v>
      </c>
      <c r="C498" s="4" t="s">
        <v>115</v>
      </c>
      <c r="D498" s="5">
        <v>1</v>
      </c>
      <c r="E498" s="6">
        <v>0</v>
      </c>
      <c r="F498" s="6">
        <f>ROUND(E498*D498,2)</f>
        <v>0</v>
      </c>
    </row>
    <row r="499" spans="1:6" ht="39" x14ac:dyDescent="0.25">
      <c r="A499" s="7"/>
      <c r="B499" s="19" t="s">
        <v>716</v>
      </c>
      <c r="C499" s="7"/>
      <c r="D499" s="7"/>
      <c r="E499" s="7"/>
      <c r="F499" s="7"/>
    </row>
    <row r="502" spans="1:6" x14ac:dyDescent="0.25">
      <c r="B502" s="49" t="s">
        <v>730</v>
      </c>
      <c r="C502" s="50"/>
      <c r="D502" s="51"/>
      <c r="E502" s="52"/>
      <c r="F502" s="53">
        <f>SUM(F10)</f>
        <v>0</v>
      </c>
    </row>
    <row r="503" spans="1:6" x14ac:dyDescent="0.25">
      <c r="B503" s="54" t="s">
        <v>731</v>
      </c>
      <c r="C503" s="55"/>
      <c r="D503" s="56"/>
      <c r="E503" s="56"/>
      <c r="F503" s="57">
        <f>SUM(F504-F502)</f>
        <v>0</v>
      </c>
    </row>
    <row r="504" spans="1:6" ht="15.75" thickBot="1" x14ac:dyDescent="0.3">
      <c r="B504" s="58" t="s">
        <v>732</v>
      </c>
      <c r="C504" s="59"/>
      <c r="D504" s="60"/>
      <c r="E504" s="60"/>
      <c r="F504" s="61">
        <f>SUM(F502*1.21)</f>
        <v>0</v>
      </c>
    </row>
    <row r="505" spans="1:6" ht="15.75" thickTop="1" x14ac:dyDescent="0.25">
      <c r="B505" s="62"/>
      <c r="C505" s="63"/>
      <c r="D505" s="64"/>
      <c r="E505" s="64"/>
      <c r="F505" s="65"/>
    </row>
    <row r="506" spans="1:6" x14ac:dyDescent="0.25">
      <c r="B506" s="62"/>
      <c r="C506" s="63"/>
      <c r="D506" s="64"/>
      <c r="E506" s="64"/>
      <c r="F506" s="65"/>
    </row>
    <row r="507" spans="1:6" x14ac:dyDescent="0.25">
      <c r="B507" s="62"/>
      <c r="C507" s="63"/>
      <c r="D507" s="64"/>
      <c r="E507" s="64"/>
      <c r="F507" s="65"/>
    </row>
    <row r="508" spans="1:6" x14ac:dyDescent="0.25">
      <c r="B508" s="66"/>
      <c r="C508" s="67"/>
      <c r="D508" s="68"/>
      <c r="E508" s="68"/>
      <c r="F508" s="68"/>
    </row>
    <row r="509" spans="1:6" x14ac:dyDescent="0.25">
      <c r="B509" s="69" t="s">
        <v>733</v>
      </c>
      <c r="C509" s="70"/>
      <c r="D509" s="71" t="s">
        <v>734</v>
      </c>
      <c r="E509" s="71"/>
      <c r="F509" s="71"/>
    </row>
    <row r="510" spans="1:6" x14ac:dyDescent="0.25">
      <c r="B510" s="69"/>
      <c r="C510" s="70"/>
      <c r="D510" s="71"/>
      <c r="E510" s="71"/>
      <c r="F510" s="71"/>
    </row>
    <row r="511" spans="1:6" x14ac:dyDescent="0.25">
      <c r="B511" s="69" t="s">
        <v>735</v>
      </c>
      <c r="C511" s="70"/>
      <c r="D511" s="71"/>
      <c r="E511" s="71"/>
      <c r="F511" s="71"/>
    </row>
    <row r="512" spans="1:6" x14ac:dyDescent="0.25">
      <c r="B512" s="69"/>
      <c r="C512" s="70"/>
      <c r="D512" s="71"/>
      <c r="E512" s="71"/>
      <c r="F512" s="71"/>
    </row>
    <row r="513" spans="2:6" x14ac:dyDescent="0.25">
      <c r="B513" s="69" t="s">
        <v>736</v>
      </c>
      <c r="C513" s="70"/>
      <c r="D513" s="72"/>
      <c r="E513" s="72"/>
      <c r="F513" s="72"/>
    </row>
  </sheetData>
  <mergeCells count="10">
    <mergeCell ref="D509:F513"/>
    <mergeCell ref="A1:F1"/>
    <mergeCell ref="A6:B6"/>
    <mergeCell ref="A2:F2"/>
    <mergeCell ref="A7:B7"/>
    <mergeCell ref="C6:F6"/>
    <mergeCell ref="C7:F7"/>
    <mergeCell ref="A3:F3"/>
    <mergeCell ref="A4:F4"/>
    <mergeCell ref="A5:F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Doubravská Alena</dc:creator>
  <cp:lastModifiedBy>Doubravská Alena</cp:lastModifiedBy>
  <dcterms:created xsi:type="dcterms:W3CDTF">2024-04-02T06:20:31Z</dcterms:created>
  <dcterms:modified xsi:type="dcterms:W3CDTF">2024-04-03T10:01:36Z</dcterms:modified>
</cp:coreProperties>
</file>