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na.doubravska\Desktop\02_Oprava  ploché střechy na budově E\01_Poptávka\3. kolo\"/>
    </mc:Choice>
  </mc:AlternateContent>
  <bookViews>
    <workbookView xWindow="-120" yWindow="-120" windowWidth="29040" windowHeight="15720" firstSheet="1" activeTab="1"/>
  </bookViews>
  <sheets>
    <sheet name="VzorPolozky" sheetId="10" state="hidden" r:id="rId1"/>
    <sheet name="List1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List1!$A$1:$F$65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2" l="1"/>
  <c r="F51" i="12" s="1"/>
  <c r="F48" i="12"/>
  <c r="F39" i="12"/>
  <c r="F40" i="12"/>
  <c r="F41" i="12"/>
  <c r="F38" i="12"/>
  <c r="F34" i="12"/>
  <c r="F35" i="12"/>
  <c r="F33" i="12"/>
  <c r="F24" i="12"/>
  <c r="F25" i="12"/>
  <c r="F26" i="12"/>
  <c r="F27" i="12"/>
  <c r="F28" i="12"/>
  <c r="F29" i="12"/>
  <c r="F30" i="12"/>
  <c r="F23" i="12"/>
  <c r="F12" i="12"/>
  <c r="F13" i="12"/>
  <c r="F14" i="12"/>
  <c r="F15" i="12"/>
  <c r="F16" i="12"/>
  <c r="F17" i="12"/>
  <c r="F18" i="12"/>
  <c r="F19" i="12"/>
  <c r="F20" i="12"/>
  <c r="F45" i="12"/>
  <c r="F42" i="12" l="1"/>
  <c r="F36" i="12"/>
  <c r="F31" i="12"/>
  <c r="F11" i="12"/>
  <c r="F21" i="12" s="1"/>
  <c r="F55" i="12" l="1"/>
  <c r="F57" i="12" l="1"/>
  <c r="F56" i="12" s="1"/>
</calcChain>
</file>

<file path=xl/sharedStrings.xml><?xml version="1.0" encoding="utf-8"?>
<sst xmlns="http://schemas.openxmlformats.org/spreadsheetml/2006/main" count="117" uniqueCount="96">
  <si>
    <t>%</t>
  </si>
  <si>
    <t xml:space="preserve">Položkový rozpočet </t>
  </si>
  <si>
    <t>S:</t>
  </si>
  <si>
    <t>O:</t>
  </si>
  <si>
    <t>R:</t>
  </si>
  <si>
    <t>Celkem</t>
  </si>
  <si>
    <t>DIČ:</t>
  </si>
  <si>
    <t>IČO:</t>
  </si>
  <si>
    <t>Povlakové krytiny</t>
  </si>
  <si>
    <t>Demontáž povlakové krytiny</t>
  </si>
  <si>
    <t>Vnitřní kanalizace</t>
  </si>
  <si>
    <t>Konstrukce klempířské</t>
  </si>
  <si>
    <t>Konstrukce zámečnické</t>
  </si>
  <si>
    <t>Demontáže zámečnických konstr.</t>
  </si>
  <si>
    <t>Hromosvod</t>
  </si>
  <si>
    <t>Název položky</t>
  </si>
  <si>
    <t>MJ</t>
  </si>
  <si>
    <t>Množství</t>
  </si>
  <si>
    <t>Cena / MJ</t>
  </si>
  <si>
    <t>m2</t>
  </si>
  <si>
    <t>m</t>
  </si>
  <si>
    <t>kus</t>
  </si>
  <si>
    <t>ks</t>
  </si>
  <si>
    <t>Přesun hmot pro povlakové krytiny, výšky do 24 m</t>
  </si>
  <si>
    <t>Svislá doprava suti a vybour. hmot za 2.NP a 1.PP</t>
  </si>
  <si>
    <t>t</t>
  </si>
  <si>
    <t>Příplatek za každé další podlaží</t>
  </si>
  <si>
    <t>Příplatek k odvozu za každý další 1 km kontejnerem 4 t</t>
  </si>
  <si>
    <t>Poplatek za skládku suti - PVC střešní krytina</t>
  </si>
  <si>
    <t>Demontáž střešní vpusti DN 125</t>
  </si>
  <si>
    <t>Vtok střešní TW v povlak.krytině, zatepl. v.300 mm průměr 75-125 mm</t>
  </si>
  <si>
    <t>Přesun hmot pro vnitřní kanalizaci, výšky do 24 m</t>
  </si>
  <si>
    <t>Demontáž lemování zdí, rš 400 a 500 mm, do 30°</t>
  </si>
  <si>
    <t>Přesun hmot pro klempířské konstr., výšky do 24 m</t>
  </si>
  <si>
    <t>Oplechování zdí (atik) závětrnou lištou</t>
  </si>
  <si>
    <t>Opracování ventilačnich motorů</t>
  </si>
  <si>
    <t>Ostatní spojovací Materiál</t>
  </si>
  <si>
    <t>kpl.</t>
  </si>
  <si>
    <t>D+M krycí lišty r.š. 150</t>
  </si>
  <si>
    <t>Položkový rozpočet</t>
  </si>
  <si>
    <t>Název stavby:</t>
  </si>
  <si>
    <t>Druh stavby:</t>
  </si>
  <si>
    <t>Objednavatel:</t>
  </si>
  <si>
    <t>Lokalita:</t>
  </si>
  <si>
    <t>Duchcovská 53, 415 29 Teplice</t>
  </si>
  <si>
    <t>Název firmy:</t>
  </si>
  <si>
    <t>Adresa:</t>
  </si>
  <si>
    <t>Tel:</t>
  </si>
  <si>
    <t>E-mail:</t>
  </si>
  <si>
    <t>Pol.č.</t>
  </si>
  <si>
    <r>
      <t xml:space="preserve">Krytina střech do 10° fólie, 4 kotvy/m2, na beton tl. izolace do 200 mm, fólie ve specifikaci                             </t>
    </r>
    <r>
      <rPr>
        <sz val="8"/>
        <color rgb="FF00CC00"/>
        <rFont val="Calibri"/>
        <family val="2"/>
        <charset val="238"/>
        <scheme val="minor"/>
      </rPr>
      <t>včetně ukotvení k podkladu hmoždinkami, svaření všech spojů a překrytí kotev fólií.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</si>
  <si>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</si>
  <si>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</si>
  <si>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</si>
  <si>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</si>
  <si>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</si>
  <si>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</si>
  <si>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</si>
  <si>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</si>
  <si>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</si>
  <si>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</si>
  <si>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</si>
  <si>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</si>
  <si>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</si>
  <si>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</si>
  <si>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</si>
  <si>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</si>
  <si>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</si>
  <si>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</si>
  <si>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r>
      <t xml:space="preserve">Odvoz suti a vybour. hmot na skládku do 1 km kontejnerem 4 t                                                                                   </t>
    </r>
    <r>
      <rPr>
        <sz val="8"/>
        <color rgb="FF00CC00"/>
        <rFont val="Calibri"/>
        <family val="2"/>
        <charset val="238"/>
        <scheme val="minor"/>
      </rPr>
      <t>Včetně naložení na dopravní prostředek a složení na skládku, bez poplatku za skládku.</t>
    </r>
  </si>
  <si>
    <r>
      <t xml:space="preserve">Vodorovné přemístění suti nošením do 10 m                                 </t>
    </r>
    <r>
      <rPr>
        <sz val="8"/>
        <color rgb="FF00CC00"/>
        <rFont val="Calibri"/>
        <family val="2"/>
        <charset val="238"/>
        <scheme val="minor"/>
      </rPr>
      <t>S naložením suti nebo vybouraných hmot do dopravního prostředku a na jejich vyložením, popřípadě přeložením na normální dopravní prostředek.</t>
    </r>
  </si>
  <si>
    <t>19</t>
  </si>
  <si>
    <t>20</t>
  </si>
  <si>
    <t>21</t>
  </si>
  <si>
    <t>22</t>
  </si>
  <si>
    <t>23</t>
  </si>
  <si>
    <t>24</t>
  </si>
  <si>
    <t>25</t>
  </si>
  <si>
    <t>Cena celkem bez DPH</t>
  </si>
  <si>
    <t>DPH 21%</t>
  </si>
  <si>
    <t>cena celkem s DPH</t>
  </si>
  <si>
    <t>Stavba obč. vyb. - na poz. parc. č. 3456/5</t>
  </si>
  <si>
    <t>Krajská zdravotní, a.s. - Nemocnice Teplice, o.z.</t>
  </si>
  <si>
    <t>Vypracoval:</t>
  </si>
  <si>
    <t>V</t>
  </si>
  <si>
    <t>Datum:</t>
  </si>
  <si>
    <r>
      <t xml:space="preserve">Kotevní systém guardian                                                </t>
    </r>
    <r>
      <rPr>
        <sz val="8"/>
        <color rgb="FF00CC00"/>
        <rFont val="Calibri"/>
        <family val="2"/>
        <charset val="238"/>
        <scheme val="minor"/>
      </rPr>
      <t>Dopočet na 6 ks kotev/1m2 plochy</t>
    </r>
  </si>
  <si>
    <t>Podpis a razítko:</t>
  </si>
  <si>
    <t>Oprava ploché střechy bud. E</t>
  </si>
  <si>
    <t>Příloha č. 4 - Položkový rozpočet</t>
  </si>
  <si>
    <r>
      <t xml:space="preserve">Rohová lišta vnitřní VIPLANYL RŠ 100 mm                       </t>
    </r>
    <r>
      <rPr>
        <sz val="8"/>
        <color rgb="FF00CC00"/>
        <rFont val="Calibri"/>
        <family val="2"/>
        <charset val="238"/>
        <scheme val="minor"/>
      </rPr>
      <t>Úprava délky a připevnění rohové lišty natloukacími hmoždinkami včetně dodávky lišty. Srovnatelně roh vnitřní pro střešní hydroizolační fólie</t>
    </r>
  </si>
  <si>
    <r>
      <t xml:space="preserve">Komínek odvětrání kanalizace s manžetou pro DN 125 mm                                                                                                           </t>
    </r>
    <r>
      <rPr>
        <sz val="8"/>
        <color rgb="FF00CC00"/>
        <rFont val="Calibri"/>
        <family val="2"/>
        <charset val="238"/>
        <scheme val="minor"/>
      </rPr>
      <t>Osazení a ukotvení komínku, přitavení těsnicí manžety.</t>
    </r>
  </si>
  <si>
    <t>Samostatné vytažení izolace, hyydroizolační fólií polož.volně 1 vrstva - folie ve specifikaci</t>
  </si>
  <si>
    <t>Fólie střešní ke kotvení tl. 1,2 mm s umělohmotným rounem (kašírovaný), barva tmavě šedá</t>
  </si>
  <si>
    <t xml:space="preserve">Fólie střešní na detaily tl. 1,2 mm nekašírovaný NA DETAILY, barva tmavě šedá </t>
  </si>
  <si>
    <t xml:space="preserve">Roh vnitřní pro střešní hydroizolační fólie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</si>
</sst>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00CC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5" fillId="2" borderId="0" xfId="0" applyNumberFormat="1" applyFont="1" applyFill="1" applyBorder="1" applyAlignment="1" applyProtection="1">
      <alignment vertical="top" shrinkToFit="1"/>
      <protection locked="0"/>
    </xf>
    <xf numFmtId="4" fontId="5" fillId="2" borderId="5" xfId="0" applyNumberFormat="1" applyFont="1" applyFill="1" applyBorder="1" applyAlignment="1" applyProtection="1">
      <alignment shrinkToFit="1"/>
      <protection locked="0"/>
    </xf>
    <xf numFmtId="49" fontId="0" fillId="0" borderId="9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" fontId="5" fillId="2" borderId="20" xfId="0" applyNumberFormat="1" applyFont="1" applyFill="1" applyBorder="1" applyAlignment="1" applyProtection="1">
      <alignment vertical="top" shrinkToFit="1"/>
      <protection locked="0"/>
    </xf>
    <xf numFmtId="4" fontId="5" fillId="2" borderId="5" xfId="0" applyNumberFormat="1" applyFont="1" applyFill="1" applyBorder="1" applyAlignment="1" applyProtection="1">
      <alignment vertical="top" shrinkToFit="1"/>
      <protection locked="0"/>
    </xf>
    <xf numFmtId="4" fontId="5" fillId="2" borderId="7" xfId="0" applyNumberFormat="1" applyFont="1" applyFill="1" applyBorder="1" applyAlignment="1" applyProtection="1">
      <alignment vertical="top" shrinkToFit="1"/>
      <protection locked="0"/>
    </xf>
    <xf numFmtId="49" fontId="0" fillId="0" borderId="26" xfId="0" applyNumberFormat="1" applyBorder="1" applyAlignment="1" applyProtection="1">
      <alignment horizontal="center" vertical="center"/>
    </xf>
    <xf numFmtId="4" fontId="5" fillId="2" borderId="15" xfId="0" applyNumberFormat="1" applyFont="1" applyFill="1" applyBorder="1" applyAlignment="1" applyProtection="1">
      <alignment vertical="top" shrinkToFit="1"/>
      <protection locked="0"/>
    </xf>
    <xf numFmtId="49" fontId="0" fillId="0" borderId="11" xfId="0" applyNumberFormat="1" applyBorder="1" applyAlignment="1" applyProtection="1">
      <alignment horizontal="center" vertical="center"/>
    </xf>
    <xf numFmtId="4" fontId="5" fillId="2" borderId="1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4" fontId="5" fillId="0" borderId="10" xfId="0" applyNumberFormat="1" applyFont="1" applyBorder="1" applyAlignment="1" applyProtection="1">
      <alignment shrinkToFit="1"/>
      <protection locked="0"/>
    </xf>
    <xf numFmtId="0" fontId="5" fillId="0" borderId="0" xfId="0" applyFont="1" applyProtection="1"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center" shrinkToFit="1"/>
      <protection locked="0"/>
    </xf>
    <xf numFmtId="4" fontId="4" fillId="3" borderId="28" xfId="0" applyNumberFormat="1" applyFont="1" applyFill="1" applyBorder="1" applyAlignment="1" applyProtection="1">
      <alignment vertical="top" shrinkToFit="1"/>
      <protection locked="0"/>
    </xf>
    <xf numFmtId="4" fontId="4" fillId="3" borderId="29" xfId="0" applyNumberFormat="1" applyFont="1" applyFill="1" applyBorder="1" applyAlignment="1" applyProtection="1">
      <alignment vertical="top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shrinkToFit="1"/>
      <protection locked="0"/>
    </xf>
    <xf numFmtId="4" fontId="5" fillId="0" borderId="19" xfId="0" applyNumberFormat="1" applyFont="1" applyBorder="1" applyAlignment="1" applyProtection="1">
      <alignment vertical="top" shrinkToFit="1"/>
      <protection locked="0"/>
    </xf>
    <xf numFmtId="0" fontId="3" fillId="0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shrinkToFit="1"/>
      <protection locked="0"/>
    </xf>
    <xf numFmtId="4" fontId="4" fillId="2" borderId="0" xfId="0" applyNumberFormat="1" applyFont="1" applyFill="1" applyBorder="1" applyAlignment="1" applyProtection="1">
      <alignment vertical="top" shrinkToFit="1"/>
      <protection locked="0"/>
    </xf>
    <xf numFmtId="4" fontId="4" fillId="2" borderId="19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Protection="1">
      <protection locked="0"/>
    </xf>
    <xf numFmtId="4" fontId="5" fillId="0" borderId="8" xfId="0" applyNumberFormat="1" applyFont="1" applyBorder="1" applyAlignment="1" applyProtection="1">
      <alignment vertical="top" shrinkToFit="1"/>
      <protection locked="0"/>
    </xf>
    <xf numFmtId="4" fontId="5" fillId="0" borderId="10" xfId="0" applyNumberFormat="1" applyFont="1" applyBorder="1" applyAlignment="1" applyProtection="1">
      <alignment vertical="top" shrinkToFit="1"/>
      <protection locked="0"/>
    </xf>
    <xf numFmtId="4" fontId="5" fillId="0" borderId="13" xfId="0" applyNumberFormat="1" applyFont="1" applyBorder="1" applyAlignment="1" applyProtection="1">
      <alignment vertical="top" shrinkToFit="1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 applyProtection="1">
      <alignment horizontal="center" shrinkToFit="1"/>
      <protection locked="0"/>
    </xf>
    <xf numFmtId="4" fontId="4" fillId="3" borderId="25" xfId="0" applyNumberFormat="1" applyFont="1" applyFill="1" applyBorder="1" applyAlignment="1" applyProtection="1">
      <alignment vertical="top" shrinkToFit="1"/>
      <protection locked="0"/>
    </xf>
    <xf numFmtId="4" fontId="4" fillId="3" borderId="24" xfId="0" applyNumberFormat="1" applyFont="1" applyFill="1" applyBorder="1" applyAlignment="1" applyProtection="1">
      <alignment vertical="top" shrinkToFi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shrinkToFit="1"/>
      <protection locked="0"/>
    </xf>
    <xf numFmtId="4" fontId="4" fillId="0" borderId="0" xfId="0" applyNumberFormat="1" applyFont="1" applyFill="1" applyBorder="1" applyAlignment="1" applyProtection="1">
      <alignment vertical="top" shrinkToFit="1"/>
      <protection locked="0"/>
    </xf>
    <xf numFmtId="4" fontId="4" fillId="0" borderId="19" xfId="0" applyNumberFormat="1" applyFont="1" applyFill="1" applyBorder="1" applyAlignment="1" applyProtection="1">
      <alignment vertical="top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center" shrinkToFit="1"/>
      <protection locked="0"/>
    </xf>
    <xf numFmtId="4" fontId="5" fillId="0" borderId="16" xfId="0" applyNumberFormat="1" applyFont="1" applyBorder="1" applyAlignment="1" applyProtection="1">
      <alignment vertical="top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center" shrinkToFit="1"/>
      <protection locked="0"/>
    </xf>
    <xf numFmtId="4" fontId="5" fillId="0" borderId="21" xfId="0" applyNumberFormat="1" applyFont="1" applyBorder="1" applyAlignment="1" applyProtection="1">
      <alignment vertical="top" shrinkToFit="1"/>
      <protection locked="0"/>
    </xf>
    <xf numFmtId="164" fontId="7" fillId="0" borderId="0" xfId="0" quotePrefix="1" applyNumberFormat="1" applyFont="1" applyAlignment="1" applyProtection="1">
      <alignment horizontal="left" vertical="top" wrapText="1"/>
      <protection locked="0"/>
    </xf>
    <xf numFmtId="164" fontId="7" fillId="0" borderId="0" xfId="0" applyNumberFormat="1" applyFont="1" applyAlignment="1" applyProtection="1">
      <alignment horizontal="center" wrapText="1" shrinkToFit="1"/>
      <protection locked="0"/>
    </xf>
    <xf numFmtId="4" fontId="5" fillId="2" borderId="0" xfId="0" applyNumberFormat="1" applyFont="1" applyFill="1" applyAlignment="1" applyProtection="1">
      <alignment vertical="top" shrinkToFit="1"/>
      <protection locked="0"/>
    </xf>
    <xf numFmtId="4" fontId="5" fillId="0" borderId="0" xfId="0" applyNumberFormat="1" applyFont="1" applyAlignment="1" applyProtection="1">
      <alignment vertical="top" shrinkToFi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4" fontId="4" fillId="2" borderId="0" xfId="0" applyNumberFormat="1" applyFont="1" applyFill="1" applyBorder="1" applyAlignment="1" applyProtection="1">
      <alignment vertical="top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vertical="top"/>
      <protection locked="0"/>
    </xf>
    <xf numFmtId="4" fontId="3" fillId="0" borderId="31" xfId="0" applyNumberFormat="1" applyFont="1" applyBorder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Protection="1">
      <protection locked="0"/>
    </xf>
    <xf numFmtId="49" fontId="5" fillId="0" borderId="5" xfId="0" applyNumberFormat="1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shrinkToFit="1"/>
    </xf>
    <xf numFmtId="49" fontId="5" fillId="0" borderId="23" xfId="0" applyNumberFormat="1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center" shrinkToFit="1"/>
    </xf>
    <xf numFmtId="49" fontId="5" fillId="0" borderId="5" xfId="0" applyNumberFormat="1" applyFont="1" applyBorder="1" applyAlignment="1" applyProtection="1">
      <alignment horizontal="left" vertical="top" wrapText="1"/>
    </xf>
    <xf numFmtId="4" fontId="5" fillId="2" borderId="23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center" shrinkToFit="1"/>
    </xf>
    <xf numFmtId="0" fontId="5" fillId="0" borderId="5" xfId="0" applyFont="1" applyBorder="1" applyAlignment="1" applyProtection="1">
      <alignment horizontal="center" vertical="center" shrinkToFit="1"/>
    </xf>
    <xf numFmtId="49" fontId="5" fillId="0" borderId="12" xfId="0" applyNumberFormat="1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shrinkToFit="1"/>
    </xf>
    <xf numFmtId="164" fontId="5" fillId="0" borderId="5" xfId="0" quotePrefix="1" applyNumberFormat="1" applyFont="1" applyBorder="1" applyAlignment="1" applyProtection="1">
      <alignment horizontal="left" vertical="top" wrapText="1"/>
    </xf>
    <xf numFmtId="164" fontId="5" fillId="0" borderId="5" xfId="0" applyNumberFormat="1" applyFont="1" applyBorder="1" applyAlignment="1" applyProtection="1">
      <alignment horizontal="center" wrapText="1" shrinkToFit="1"/>
    </xf>
    <xf numFmtId="0" fontId="3" fillId="0" borderId="14" xfId="0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top" wrapText="1"/>
    </xf>
    <xf numFmtId="0" fontId="5" fillId="0" borderId="20" xfId="0" applyFont="1" applyBorder="1" applyAlignment="1" applyProtection="1">
      <alignment horizontal="center" shrinkToFit="1"/>
    </xf>
    <xf numFmtId="0" fontId="3" fillId="3" borderId="7" xfId="0" applyFont="1" applyFill="1" applyBorder="1" applyAlignment="1" applyProtection="1">
      <alignment horizontal="right" vertical="center"/>
      <protection locked="0"/>
    </xf>
    <xf numFmtId="164" fontId="4" fillId="3" borderId="28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0" xfId="0" applyNumberFormat="1" applyFont="1" applyBorder="1" applyAlignment="1" applyProtection="1">
      <alignment horizontal="right" vertical="top" shrinkToFit="1"/>
      <protection locked="0"/>
    </xf>
    <xf numFmtId="164" fontId="4" fillId="2" borderId="0" xfId="0" applyNumberFormat="1" applyFont="1" applyFill="1" applyBorder="1" applyAlignment="1" applyProtection="1">
      <alignment horizontal="right" vertical="top" shrinkToFit="1"/>
      <protection locked="0"/>
    </xf>
    <xf numFmtId="164" fontId="4" fillId="3" borderId="25" xfId="0" applyNumberFormat="1" applyFont="1" applyFill="1" applyBorder="1" applyAlignment="1" applyProtection="1">
      <alignment horizontal="right" vertical="top" shrinkToFit="1"/>
      <protection locked="0"/>
    </xf>
    <xf numFmtId="164" fontId="4" fillId="0" borderId="0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15" xfId="0" applyNumberFormat="1" applyFont="1" applyBorder="1" applyAlignment="1" applyProtection="1">
      <alignment horizontal="right" vertical="top" shrinkToFit="1"/>
      <protection locked="0"/>
    </xf>
    <xf numFmtId="164" fontId="5" fillId="0" borderId="20" xfId="0" applyNumberFormat="1" applyFont="1" applyBorder="1" applyAlignment="1" applyProtection="1">
      <alignment horizontal="right" vertical="top" shrinkToFit="1"/>
      <protection locked="0"/>
    </xf>
    <xf numFmtId="164" fontId="7" fillId="0" borderId="0" xfId="0" applyNumberFormat="1" applyFont="1" applyAlignment="1" applyProtection="1">
      <alignment horizontal="right" vertical="top" wrapText="1" shrinkToFi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3" fillId="0" borderId="31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/>
      <protection locked="0"/>
    </xf>
    <xf numFmtId="164" fontId="5" fillId="0" borderId="5" xfId="0" applyNumberFormat="1" applyFont="1" applyBorder="1" applyAlignment="1" applyProtection="1">
      <alignment horizontal="right" shrinkToFit="1"/>
    </xf>
    <xf numFmtId="164" fontId="5" fillId="0" borderId="23" xfId="0" applyNumberFormat="1" applyFont="1" applyBorder="1" applyAlignment="1" applyProtection="1">
      <alignment horizontal="right" vertical="center" shrinkToFit="1"/>
    </xf>
    <xf numFmtId="164" fontId="5" fillId="0" borderId="7" xfId="0" applyNumberFormat="1" applyFont="1" applyBorder="1" applyAlignment="1" applyProtection="1">
      <alignment horizontal="right" vertical="top" shrinkToFit="1"/>
    </xf>
    <xf numFmtId="164" fontId="5" fillId="0" borderId="5" xfId="0" applyNumberFormat="1" applyFont="1" applyBorder="1" applyAlignment="1" applyProtection="1">
      <alignment horizontal="right" vertical="top" shrinkToFit="1"/>
    </xf>
    <xf numFmtId="164" fontId="5" fillId="0" borderId="12" xfId="0" applyNumberFormat="1" applyFont="1" applyBorder="1" applyAlignment="1" applyProtection="1">
      <alignment horizontal="right" vertical="top" shrinkToFit="1"/>
    </xf>
    <xf numFmtId="164" fontId="5" fillId="0" borderId="5" xfId="0" applyNumberFormat="1" applyFont="1" applyBorder="1" applyAlignment="1" applyProtection="1">
      <alignment horizontal="right" vertical="top" wrapText="1" shrinkToFit="1"/>
    </xf>
    <xf numFmtId="164" fontId="5" fillId="0" borderId="20" xfId="0" applyNumberFormat="1" applyFont="1" applyBorder="1" applyAlignment="1" applyProtection="1">
      <alignment horizontal="right"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9" fillId="2" borderId="11" xfId="0" applyNumberFormat="1" applyFont="1" applyFill="1" applyBorder="1" applyAlignment="1" applyProtection="1">
      <alignment horizontal="left" vertical="top"/>
      <protection locked="0"/>
    </xf>
    <xf numFmtId="49" fontId="9" fillId="2" borderId="12" xfId="0" applyNumberFormat="1" applyFont="1" applyFill="1" applyBorder="1" applyAlignment="1" applyProtection="1">
      <alignment horizontal="left" vertical="top"/>
      <protection locked="0"/>
    </xf>
    <xf numFmtId="0" fontId="9" fillId="0" borderId="12" xfId="0" applyFont="1" applyBorder="1" applyAlignment="1" applyProtection="1">
      <alignment horizontal="left" vertical="top"/>
      <protection locked="0"/>
    </xf>
    <xf numFmtId="0" fontId="9" fillId="0" borderId="13" xfId="0" applyFont="1" applyBorder="1" applyAlignment="1" applyProtection="1">
      <alignment horizontal="left" vertical="top"/>
      <protection locked="0"/>
    </xf>
    <xf numFmtId="49" fontId="9" fillId="2" borderId="2" xfId="0" applyNumberFormat="1" applyFont="1" applyFill="1" applyBorder="1" applyAlignment="1" applyProtection="1">
      <alignment horizontal="center" vertical="top"/>
      <protection locked="0"/>
    </xf>
    <xf numFmtId="49" fontId="9" fillId="2" borderId="17" xfId="0" applyNumberFormat="1" applyFont="1" applyFill="1" applyBorder="1" applyAlignment="1" applyProtection="1">
      <alignment horizontal="center" vertical="top"/>
      <protection locked="0"/>
    </xf>
    <xf numFmtId="49" fontId="9" fillId="2" borderId="18" xfId="0" applyNumberFormat="1" applyFont="1" applyFill="1" applyBorder="1" applyAlignment="1" applyProtection="1">
      <alignment horizontal="center" vertical="top"/>
      <protection locked="0"/>
    </xf>
    <xf numFmtId="49" fontId="9" fillId="2" borderId="11" xfId="0" applyNumberFormat="1" applyFont="1" applyFill="1" applyBorder="1" applyAlignment="1" applyProtection="1">
      <alignment horizontal="left" vertical="center"/>
    </xf>
    <xf numFmtId="49" fontId="9" fillId="2" borderId="12" xfId="0" applyNumberFormat="1" applyFont="1" applyFill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49" fontId="9" fillId="2" borderId="6" xfId="0" applyNumberFormat="1" applyFont="1" applyFill="1" applyBorder="1" applyAlignment="1" applyProtection="1">
      <alignment horizontal="left" vertical="top"/>
      <protection locked="0"/>
    </xf>
    <xf numFmtId="49" fontId="9" fillId="2" borderId="7" xfId="0" applyNumberFormat="1" applyFont="1" applyFill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vertical="center"/>
      <protection locked="0"/>
    </xf>
    <xf numFmtId="49" fontId="9" fillId="0" borderId="9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49" fontId="9" fillId="2" borderId="9" xfId="0" applyNumberFormat="1" applyFont="1" applyFill="1" applyBorder="1" applyAlignment="1" applyProtection="1">
      <alignment horizontal="left" vertical="center"/>
    </xf>
    <xf numFmtId="49" fontId="9" fillId="2" borderId="5" xfId="0" applyNumberFormat="1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7" xfId="0" applyNumberFormat="1" applyFont="1" applyBorder="1" applyAlignment="1" applyProtection="1">
      <alignment horizontal="left" vertical="center"/>
    </xf>
    <xf numFmtId="49" fontId="9" fillId="0" borderId="8" xfId="0" applyNumberFormat="1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-fs\Sdilene_ULA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23" t="s">
        <v>1</v>
      </c>
      <c r="B1" s="123"/>
      <c r="C1" s="124"/>
      <c r="D1" s="123"/>
      <c r="E1" s="123"/>
      <c r="F1" s="123"/>
      <c r="G1" s="123"/>
    </row>
    <row r="2" spans="1:7" ht="24.95" customHeight="1" x14ac:dyDescent="0.2">
      <c r="A2" s="7" t="s">
        <v>2</v>
      </c>
      <c r="B2" s="6"/>
      <c r="C2" s="125"/>
      <c r="D2" s="125"/>
      <c r="E2" s="125"/>
      <c r="F2" s="125"/>
      <c r="G2" s="126"/>
    </row>
    <row r="3" spans="1:7" ht="24.95" customHeight="1" x14ac:dyDescent="0.2">
      <c r="A3" s="7" t="s">
        <v>3</v>
      </c>
      <c r="B3" s="6"/>
      <c r="C3" s="125"/>
      <c r="D3" s="125"/>
      <c r="E3" s="125"/>
      <c r="F3" s="125"/>
      <c r="G3" s="126"/>
    </row>
    <row r="4" spans="1:7" ht="24.95" customHeight="1" x14ac:dyDescent="0.2">
      <c r="A4" s="7" t="s">
        <v>4</v>
      </c>
      <c r="B4" s="6"/>
      <c r="C4" s="125"/>
      <c r="D4" s="125"/>
      <c r="E4" s="125"/>
      <c r="F4" s="125"/>
      <c r="G4" s="126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65"/>
  <sheetViews>
    <sheetView tabSelected="1" topLeftCell="A4" zoomScale="120" zoomScaleNormal="120" workbookViewId="0">
      <selection activeCell="B18" sqref="B18"/>
    </sheetView>
  </sheetViews>
  <sheetFormatPr defaultRowHeight="12.75" x14ac:dyDescent="0.2"/>
  <cols>
    <col min="1" max="1" width="6.140625" style="34" customWidth="1"/>
    <col min="2" max="2" width="38.28515625" style="85" customWidth="1"/>
    <col min="3" max="3" width="4.85546875" style="71" customWidth="1"/>
    <col min="4" max="4" width="13.140625" style="115" customWidth="1"/>
    <col min="5" max="5" width="9.85546875" style="44" customWidth="1"/>
    <col min="6" max="6" width="26.28515625" style="21" customWidth="1"/>
    <col min="7" max="16384" width="9.140625" style="21"/>
  </cols>
  <sheetData>
    <row r="1" spans="1:12" ht="15.75" thickBot="1" x14ac:dyDescent="0.25">
      <c r="A1" s="146" t="s">
        <v>89</v>
      </c>
      <c r="B1" s="146"/>
      <c r="C1" s="146"/>
      <c r="D1" s="146"/>
      <c r="E1" s="146"/>
      <c r="F1" s="146"/>
    </row>
    <row r="2" spans="1:12" ht="15.75" customHeight="1" thickBot="1" x14ac:dyDescent="0.3">
      <c r="A2" s="158" t="s">
        <v>39</v>
      </c>
      <c r="B2" s="159"/>
      <c r="C2" s="159"/>
      <c r="D2" s="159"/>
      <c r="E2" s="159"/>
      <c r="F2" s="160"/>
    </row>
    <row r="3" spans="1:12" ht="38.25" customHeight="1" x14ac:dyDescent="0.2">
      <c r="A3" s="155" t="s">
        <v>40</v>
      </c>
      <c r="B3" s="156"/>
      <c r="C3" s="156" t="s">
        <v>88</v>
      </c>
      <c r="D3" s="156"/>
      <c r="E3" s="156"/>
      <c r="F3" s="157"/>
    </row>
    <row r="4" spans="1:12" ht="42" customHeight="1" x14ac:dyDescent="0.2">
      <c r="A4" s="147" t="s">
        <v>41</v>
      </c>
      <c r="B4" s="148"/>
      <c r="C4" s="149" t="s">
        <v>81</v>
      </c>
      <c r="D4" s="149"/>
      <c r="E4" s="149"/>
      <c r="F4" s="150"/>
    </row>
    <row r="5" spans="1:12" ht="25.15" customHeight="1" x14ac:dyDescent="0.2">
      <c r="A5" s="151" t="s">
        <v>43</v>
      </c>
      <c r="B5" s="152"/>
      <c r="C5" s="153" t="s">
        <v>44</v>
      </c>
      <c r="D5" s="153"/>
      <c r="E5" s="153"/>
      <c r="F5" s="154"/>
    </row>
    <row r="6" spans="1:12" ht="30" customHeight="1" thickBot="1" x14ac:dyDescent="0.25">
      <c r="A6" s="138" t="s">
        <v>42</v>
      </c>
      <c r="B6" s="139"/>
      <c r="C6" s="140" t="s">
        <v>82</v>
      </c>
      <c r="D6" s="140"/>
      <c r="E6" s="140"/>
      <c r="F6" s="141"/>
    </row>
    <row r="7" spans="1:12" ht="63" customHeight="1" x14ac:dyDescent="0.2">
      <c r="A7" s="142" t="s">
        <v>45</v>
      </c>
      <c r="B7" s="143"/>
      <c r="C7" s="144" t="s">
        <v>46</v>
      </c>
      <c r="D7" s="144"/>
      <c r="E7" s="144" t="s">
        <v>7</v>
      </c>
      <c r="F7" s="145"/>
    </row>
    <row r="8" spans="1:12" ht="25.5" customHeight="1" thickBot="1" x14ac:dyDescent="0.25">
      <c r="A8" s="131" t="s">
        <v>47</v>
      </c>
      <c r="B8" s="132"/>
      <c r="C8" s="133" t="s">
        <v>48</v>
      </c>
      <c r="D8" s="133"/>
      <c r="E8" s="133" t="s">
        <v>6</v>
      </c>
      <c r="F8" s="134"/>
    </row>
    <row r="9" spans="1:12" ht="14.25" customHeight="1" thickBot="1" x14ac:dyDescent="0.25">
      <c r="A9" s="135"/>
      <c r="B9" s="136"/>
      <c r="C9" s="136"/>
      <c r="D9" s="136"/>
      <c r="E9" s="136"/>
      <c r="F9" s="137"/>
    </row>
    <row r="10" spans="1:12" ht="20.25" customHeight="1" x14ac:dyDescent="0.2">
      <c r="A10" s="22" t="s">
        <v>49</v>
      </c>
      <c r="B10" s="23" t="s">
        <v>15</v>
      </c>
      <c r="C10" s="24" t="s">
        <v>16</v>
      </c>
      <c r="D10" s="103" t="s">
        <v>17</v>
      </c>
      <c r="E10" s="25" t="s">
        <v>18</v>
      </c>
      <c r="F10" s="26" t="s">
        <v>5</v>
      </c>
    </row>
    <row r="11" spans="1:12" ht="48.75" customHeight="1" x14ac:dyDescent="0.2">
      <c r="A11" s="10" t="s">
        <v>51</v>
      </c>
      <c r="B11" s="86" t="s">
        <v>50</v>
      </c>
      <c r="C11" s="87" t="s">
        <v>19</v>
      </c>
      <c r="D11" s="116">
        <v>1610</v>
      </c>
      <c r="E11" s="9">
        <v>0</v>
      </c>
      <c r="F11" s="27">
        <f>SUM(D11*E11)</f>
        <v>0</v>
      </c>
      <c r="G11" s="28"/>
      <c r="H11" s="28"/>
      <c r="I11" s="28"/>
      <c r="J11" s="28"/>
      <c r="K11" s="28"/>
      <c r="L11" s="28"/>
    </row>
    <row r="12" spans="1:12" ht="48.75" customHeight="1" x14ac:dyDescent="0.2">
      <c r="A12" s="10" t="s">
        <v>52</v>
      </c>
      <c r="B12" s="86" t="s">
        <v>90</v>
      </c>
      <c r="C12" s="87" t="s">
        <v>20</v>
      </c>
      <c r="D12" s="116">
        <v>1447</v>
      </c>
      <c r="E12" s="9">
        <v>0</v>
      </c>
      <c r="F12" s="27">
        <f t="shared" ref="F12:F20" si="0">SUM(D12*E12)</f>
        <v>0</v>
      </c>
      <c r="G12" s="28"/>
      <c r="H12" s="28"/>
      <c r="I12" s="28"/>
      <c r="J12" s="28"/>
      <c r="K12" s="28"/>
      <c r="L12" s="28"/>
    </row>
    <row r="13" spans="1:12" ht="41.25" customHeight="1" x14ac:dyDescent="0.2">
      <c r="A13" s="10" t="s">
        <v>53</v>
      </c>
      <c r="B13" s="86" t="s">
        <v>91</v>
      </c>
      <c r="C13" s="87" t="s">
        <v>21</v>
      </c>
      <c r="D13" s="116">
        <v>18</v>
      </c>
      <c r="E13" s="9">
        <v>0</v>
      </c>
      <c r="F13" s="27">
        <f t="shared" si="0"/>
        <v>0</v>
      </c>
      <c r="G13" s="28"/>
      <c r="H13" s="28"/>
      <c r="I13" s="28"/>
      <c r="J13" s="28"/>
      <c r="K13" s="28"/>
      <c r="L13" s="28"/>
    </row>
    <row r="14" spans="1:12" ht="26.25" customHeight="1" x14ac:dyDescent="0.2">
      <c r="A14" s="10" t="s">
        <v>54</v>
      </c>
      <c r="B14" s="86" t="s">
        <v>92</v>
      </c>
      <c r="C14" s="87" t="s">
        <v>19</v>
      </c>
      <c r="D14" s="116">
        <v>575</v>
      </c>
      <c r="E14" s="9">
        <v>0</v>
      </c>
      <c r="F14" s="27">
        <f t="shared" si="0"/>
        <v>0</v>
      </c>
      <c r="G14" s="28"/>
      <c r="H14" s="28"/>
      <c r="I14" s="28"/>
      <c r="J14" s="28"/>
      <c r="K14" s="28"/>
      <c r="L14" s="28"/>
    </row>
    <row r="15" spans="1:12" ht="27" customHeight="1" x14ac:dyDescent="0.2">
      <c r="A15" s="10" t="s">
        <v>55</v>
      </c>
      <c r="B15" s="86" t="s">
        <v>93</v>
      </c>
      <c r="C15" s="87" t="s">
        <v>19</v>
      </c>
      <c r="D15" s="116">
        <v>1851.5</v>
      </c>
      <c r="E15" s="9">
        <v>0</v>
      </c>
      <c r="F15" s="27">
        <f t="shared" si="0"/>
        <v>0</v>
      </c>
      <c r="G15" s="28"/>
      <c r="H15" s="28"/>
      <c r="I15" s="28"/>
      <c r="J15" s="28"/>
      <c r="K15" s="28"/>
      <c r="L15" s="28"/>
    </row>
    <row r="16" spans="1:12" ht="27" customHeight="1" x14ac:dyDescent="0.2">
      <c r="A16" s="10" t="s">
        <v>56</v>
      </c>
      <c r="B16" s="86" t="s">
        <v>94</v>
      </c>
      <c r="C16" s="87" t="s">
        <v>19</v>
      </c>
      <c r="D16" s="116">
        <v>683</v>
      </c>
      <c r="E16" s="9">
        <v>0</v>
      </c>
      <c r="F16" s="27">
        <f t="shared" si="0"/>
        <v>0</v>
      </c>
      <c r="G16" s="28"/>
      <c r="H16" s="28"/>
      <c r="I16" s="28"/>
      <c r="J16" s="28"/>
      <c r="K16" s="28"/>
      <c r="L16" s="28"/>
    </row>
    <row r="17" spans="1:12" ht="23.25" customHeight="1" x14ac:dyDescent="0.2">
      <c r="A17" s="10" t="s">
        <v>57</v>
      </c>
      <c r="B17" s="86" t="s">
        <v>95</v>
      </c>
      <c r="C17" s="87" t="s">
        <v>22</v>
      </c>
      <c r="D17" s="116">
        <v>46</v>
      </c>
      <c r="E17" s="9">
        <v>0</v>
      </c>
      <c r="F17" s="27">
        <f t="shared" si="0"/>
        <v>0</v>
      </c>
      <c r="G17" s="28"/>
      <c r="H17" s="28"/>
      <c r="I17" s="28"/>
      <c r="J17" s="28"/>
      <c r="K17" s="28"/>
      <c r="L17" s="28"/>
    </row>
    <row r="18" spans="1:12" ht="18" customHeight="1" x14ac:dyDescent="0.2">
      <c r="A18" s="10" t="s">
        <v>58</v>
      </c>
      <c r="B18" s="86" t="s">
        <v>95</v>
      </c>
      <c r="C18" s="87" t="s">
        <v>22</v>
      </c>
      <c r="D18" s="116">
        <v>46</v>
      </c>
      <c r="E18" s="9">
        <v>0</v>
      </c>
      <c r="F18" s="27">
        <f t="shared" si="0"/>
        <v>0</v>
      </c>
      <c r="G18" s="28"/>
      <c r="H18" s="28"/>
      <c r="I18" s="28"/>
      <c r="J18" s="28"/>
      <c r="K18" s="28"/>
      <c r="L18" s="28"/>
    </row>
    <row r="19" spans="1:12" ht="23.25" customHeight="1" x14ac:dyDescent="0.2">
      <c r="A19" s="10" t="s">
        <v>59</v>
      </c>
      <c r="B19" s="86" t="s">
        <v>86</v>
      </c>
      <c r="C19" s="87" t="s">
        <v>21</v>
      </c>
      <c r="D19" s="116">
        <v>9660</v>
      </c>
      <c r="E19" s="9">
        <v>0</v>
      </c>
      <c r="F19" s="27">
        <f t="shared" si="0"/>
        <v>0</v>
      </c>
      <c r="G19" s="28"/>
      <c r="H19" s="28"/>
      <c r="I19" s="28"/>
      <c r="J19" s="28"/>
      <c r="K19" s="28"/>
      <c r="L19" s="28"/>
    </row>
    <row r="20" spans="1:12" ht="21.75" customHeight="1" thickBot="1" x14ac:dyDescent="0.25">
      <c r="A20" s="15" t="s">
        <v>60</v>
      </c>
      <c r="B20" s="88" t="s">
        <v>23</v>
      </c>
      <c r="C20" s="89" t="s">
        <v>0</v>
      </c>
      <c r="D20" s="117">
        <v>7763.5083000000004</v>
      </c>
      <c r="E20" s="91">
        <v>0</v>
      </c>
      <c r="F20" s="27">
        <f t="shared" si="0"/>
        <v>0</v>
      </c>
      <c r="G20" s="28"/>
      <c r="H20" s="28"/>
      <c r="I20" s="28"/>
      <c r="J20" s="28"/>
      <c r="K20" s="28"/>
      <c r="L20" s="28"/>
    </row>
    <row r="21" spans="1:12" ht="23.25" customHeight="1" thickBot="1" x14ac:dyDescent="0.25">
      <c r="A21" s="29"/>
      <c r="B21" s="30" t="s">
        <v>8</v>
      </c>
      <c r="C21" s="31"/>
      <c r="D21" s="104"/>
      <c r="E21" s="32"/>
      <c r="F21" s="33">
        <f>SUM(F11:F20)</f>
        <v>0</v>
      </c>
    </row>
    <row r="22" spans="1:12" ht="13.5" thickBot="1" x14ac:dyDescent="0.25">
      <c r="B22" s="35"/>
      <c r="C22" s="36"/>
      <c r="D22" s="105"/>
      <c r="E22" s="8"/>
      <c r="F22" s="37"/>
      <c r="G22" s="28"/>
      <c r="H22" s="28"/>
      <c r="I22" s="28"/>
      <c r="J22" s="28"/>
      <c r="K22" s="28"/>
      <c r="L22" s="28"/>
    </row>
    <row r="23" spans="1:12" x14ac:dyDescent="0.2">
      <c r="A23" s="11" t="s">
        <v>61</v>
      </c>
      <c r="B23" s="92" t="s">
        <v>24</v>
      </c>
      <c r="C23" s="93" t="s">
        <v>25</v>
      </c>
      <c r="D23" s="118">
        <v>3</v>
      </c>
      <c r="E23" s="14">
        <v>0</v>
      </c>
      <c r="F23" s="45">
        <f>SUM(D23*E23)</f>
        <v>0</v>
      </c>
      <c r="G23" s="28"/>
      <c r="H23" s="28"/>
      <c r="I23" s="28"/>
      <c r="J23" s="28"/>
      <c r="K23" s="28"/>
      <c r="L23" s="28"/>
    </row>
    <row r="24" spans="1:12" x14ac:dyDescent="0.2">
      <c r="A24" s="10" t="s">
        <v>62</v>
      </c>
      <c r="B24" s="90" t="s">
        <v>35</v>
      </c>
      <c r="C24" s="87" t="s">
        <v>22</v>
      </c>
      <c r="D24" s="119">
        <v>5</v>
      </c>
      <c r="E24" s="13">
        <v>0</v>
      </c>
      <c r="F24" s="46">
        <f t="shared" ref="F24:F30" si="1">SUM(D24*E24)</f>
        <v>0</v>
      </c>
      <c r="G24" s="28"/>
      <c r="H24" s="28"/>
      <c r="I24" s="28"/>
      <c r="J24" s="28"/>
      <c r="K24" s="28"/>
      <c r="L24" s="28"/>
    </row>
    <row r="25" spans="1:12" x14ac:dyDescent="0.2">
      <c r="A25" s="10" t="s">
        <v>63</v>
      </c>
      <c r="B25" s="90" t="s">
        <v>36</v>
      </c>
      <c r="C25" s="87" t="s">
        <v>37</v>
      </c>
      <c r="D25" s="119">
        <v>1</v>
      </c>
      <c r="E25" s="13">
        <v>0</v>
      </c>
      <c r="F25" s="46">
        <f t="shared" si="1"/>
        <v>0</v>
      </c>
      <c r="G25" s="28"/>
      <c r="H25" s="28"/>
      <c r="I25" s="28"/>
      <c r="J25" s="28"/>
      <c r="K25" s="28"/>
      <c r="L25" s="28"/>
    </row>
    <row r="26" spans="1:12" x14ac:dyDescent="0.2">
      <c r="A26" s="10" t="s">
        <v>64</v>
      </c>
      <c r="B26" s="90" t="s">
        <v>26</v>
      </c>
      <c r="C26" s="87" t="s">
        <v>25</v>
      </c>
      <c r="D26" s="119">
        <v>32.637700000000002</v>
      </c>
      <c r="E26" s="13">
        <v>0</v>
      </c>
      <c r="F26" s="46">
        <f t="shared" si="1"/>
        <v>0</v>
      </c>
      <c r="G26" s="28"/>
      <c r="H26" s="28"/>
      <c r="I26" s="28"/>
      <c r="J26" s="28"/>
      <c r="K26" s="28"/>
      <c r="L26" s="28"/>
    </row>
    <row r="27" spans="1:12" ht="45" x14ac:dyDescent="0.2">
      <c r="A27" s="10" t="s">
        <v>65</v>
      </c>
      <c r="B27" s="90" t="s">
        <v>69</v>
      </c>
      <c r="C27" s="94" t="s">
        <v>25</v>
      </c>
      <c r="D27" s="119">
        <v>3</v>
      </c>
      <c r="E27" s="13">
        <v>0</v>
      </c>
      <c r="F27" s="46">
        <f t="shared" si="1"/>
        <v>0</v>
      </c>
      <c r="G27" s="28"/>
      <c r="H27" s="28"/>
      <c r="I27" s="28"/>
      <c r="J27" s="28"/>
      <c r="K27" s="28"/>
      <c r="L27" s="28"/>
    </row>
    <row r="28" spans="1:12" x14ac:dyDescent="0.2">
      <c r="A28" s="10" t="s">
        <v>66</v>
      </c>
      <c r="B28" s="90" t="s">
        <v>27</v>
      </c>
      <c r="C28" s="87" t="s">
        <v>25</v>
      </c>
      <c r="D28" s="119">
        <v>152.30924999999999</v>
      </c>
      <c r="E28" s="13">
        <v>0</v>
      </c>
      <c r="F28" s="46">
        <f t="shared" si="1"/>
        <v>0</v>
      </c>
      <c r="G28" s="28"/>
      <c r="H28" s="28"/>
      <c r="I28" s="28"/>
      <c r="J28" s="28"/>
      <c r="K28" s="28"/>
      <c r="L28" s="28"/>
    </row>
    <row r="29" spans="1:12" x14ac:dyDescent="0.2">
      <c r="A29" s="10" t="s">
        <v>67</v>
      </c>
      <c r="B29" s="90" t="s">
        <v>28</v>
      </c>
      <c r="C29" s="87" t="s">
        <v>25</v>
      </c>
      <c r="D29" s="119">
        <v>3</v>
      </c>
      <c r="E29" s="13">
        <v>0</v>
      </c>
      <c r="F29" s="46">
        <f t="shared" si="1"/>
        <v>0</v>
      </c>
      <c r="G29" s="28"/>
      <c r="H29" s="28"/>
      <c r="I29" s="28"/>
      <c r="J29" s="28"/>
      <c r="K29" s="28"/>
      <c r="L29" s="28"/>
    </row>
    <row r="30" spans="1:12" ht="57" thickBot="1" x14ac:dyDescent="0.25">
      <c r="A30" s="17" t="s">
        <v>68</v>
      </c>
      <c r="B30" s="95" t="s">
        <v>70</v>
      </c>
      <c r="C30" s="96" t="s">
        <v>25</v>
      </c>
      <c r="D30" s="120">
        <v>3</v>
      </c>
      <c r="E30" s="18">
        <v>0</v>
      </c>
      <c r="F30" s="47">
        <f t="shared" si="1"/>
        <v>0</v>
      </c>
      <c r="G30" s="28"/>
      <c r="H30" s="28"/>
      <c r="I30" s="28"/>
      <c r="J30" s="28"/>
      <c r="K30" s="28"/>
      <c r="L30" s="28"/>
    </row>
    <row r="31" spans="1:12" s="38" customFormat="1" ht="13.5" thickBot="1" x14ac:dyDescent="0.25">
      <c r="A31" s="29"/>
      <c r="B31" s="30" t="s">
        <v>9</v>
      </c>
      <c r="C31" s="31"/>
      <c r="D31" s="104"/>
      <c r="E31" s="32"/>
      <c r="F31" s="33">
        <f>SUM(F23:F30)</f>
        <v>0</v>
      </c>
    </row>
    <row r="32" spans="1:12" s="44" customFormat="1" ht="13.5" thickBot="1" x14ac:dyDescent="0.25">
      <c r="A32" s="39"/>
      <c r="B32" s="40"/>
      <c r="C32" s="41"/>
      <c r="D32" s="106"/>
      <c r="E32" s="42"/>
      <c r="F32" s="43"/>
    </row>
    <row r="33" spans="1:12" x14ac:dyDescent="0.2">
      <c r="A33" s="11" t="s">
        <v>71</v>
      </c>
      <c r="B33" s="92" t="s">
        <v>29</v>
      </c>
      <c r="C33" s="93" t="s">
        <v>21</v>
      </c>
      <c r="D33" s="118">
        <v>11</v>
      </c>
      <c r="E33" s="14">
        <v>0</v>
      </c>
      <c r="F33" s="45">
        <f>SUM(D33*E33)</f>
        <v>0</v>
      </c>
      <c r="G33" s="28"/>
      <c r="H33" s="28"/>
      <c r="I33" s="28"/>
      <c r="J33" s="28"/>
      <c r="K33" s="28"/>
      <c r="L33" s="28"/>
    </row>
    <row r="34" spans="1:12" ht="22.5" x14ac:dyDescent="0.2">
      <c r="A34" s="10" t="s">
        <v>72</v>
      </c>
      <c r="B34" s="90" t="s">
        <v>30</v>
      </c>
      <c r="C34" s="87" t="s">
        <v>21</v>
      </c>
      <c r="D34" s="119">
        <v>11</v>
      </c>
      <c r="E34" s="13">
        <v>0</v>
      </c>
      <c r="F34" s="46">
        <f t="shared" ref="F34:F35" si="2">SUM(D34*E34)</f>
        <v>0</v>
      </c>
      <c r="G34" s="28"/>
      <c r="H34" s="28"/>
      <c r="I34" s="28"/>
      <c r="J34" s="28"/>
      <c r="K34" s="28"/>
      <c r="L34" s="28"/>
    </row>
    <row r="35" spans="1:12" ht="13.5" thickBot="1" x14ac:dyDescent="0.25">
      <c r="A35" s="17" t="s">
        <v>73</v>
      </c>
      <c r="B35" s="95" t="s">
        <v>31</v>
      </c>
      <c r="C35" s="97" t="s">
        <v>0</v>
      </c>
      <c r="D35" s="120">
        <v>81.08</v>
      </c>
      <c r="E35" s="18">
        <v>0</v>
      </c>
      <c r="F35" s="47">
        <f t="shared" si="2"/>
        <v>0</v>
      </c>
      <c r="G35" s="28"/>
      <c r="H35" s="28"/>
      <c r="I35" s="28"/>
      <c r="J35" s="28"/>
      <c r="K35" s="28"/>
      <c r="L35" s="28"/>
    </row>
    <row r="36" spans="1:12" ht="13.5" thickBot="1" x14ac:dyDescent="0.25">
      <c r="A36" s="48"/>
      <c r="B36" s="49" t="s">
        <v>10</v>
      </c>
      <c r="C36" s="50"/>
      <c r="D36" s="107"/>
      <c r="E36" s="51"/>
      <c r="F36" s="52">
        <f>SUM(F33:F35)</f>
        <v>0</v>
      </c>
    </row>
    <row r="37" spans="1:12" ht="13.5" thickBot="1" x14ac:dyDescent="0.25">
      <c r="A37" s="53"/>
      <c r="B37" s="54"/>
      <c r="C37" s="55"/>
      <c r="D37" s="108"/>
      <c r="E37" s="56"/>
      <c r="F37" s="57"/>
    </row>
    <row r="38" spans="1:12" x14ac:dyDescent="0.2">
      <c r="A38" s="11" t="s">
        <v>74</v>
      </c>
      <c r="B38" s="92" t="s">
        <v>34</v>
      </c>
      <c r="C38" s="93" t="s">
        <v>20</v>
      </c>
      <c r="D38" s="118">
        <v>371</v>
      </c>
      <c r="E38" s="14">
        <v>0</v>
      </c>
      <c r="F38" s="45">
        <f>SUM(D38*E38)</f>
        <v>0</v>
      </c>
      <c r="G38" s="28"/>
      <c r="H38" s="28"/>
      <c r="I38" s="28"/>
      <c r="J38" s="28"/>
      <c r="K38" s="28"/>
      <c r="L38" s="28"/>
    </row>
    <row r="39" spans="1:12" x14ac:dyDescent="0.2">
      <c r="A39" s="10" t="s">
        <v>75</v>
      </c>
      <c r="B39" s="90" t="s">
        <v>32</v>
      </c>
      <c r="C39" s="87" t="s">
        <v>20</v>
      </c>
      <c r="D39" s="119">
        <v>371</v>
      </c>
      <c r="E39" s="13">
        <v>0</v>
      </c>
      <c r="F39" s="46">
        <f t="shared" ref="F39:F41" si="3">SUM(D39*E39)</f>
        <v>0</v>
      </c>
      <c r="G39" s="28"/>
      <c r="H39" s="28"/>
      <c r="I39" s="28"/>
      <c r="J39" s="28"/>
      <c r="K39" s="28"/>
      <c r="L39" s="28"/>
    </row>
    <row r="40" spans="1:12" x14ac:dyDescent="0.2">
      <c r="A40" s="10" t="s">
        <v>76</v>
      </c>
      <c r="B40" s="98" t="s">
        <v>38</v>
      </c>
      <c r="C40" s="99" t="s">
        <v>20</v>
      </c>
      <c r="D40" s="121">
        <v>129</v>
      </c>
      <c r="E40" s="13">
        <v>0</v>
      </c>
      <c r="F40" s="46">
        <f t="shared" si="3"/>
        <v>0</v>
      </c>
      <c r="G40" s="28"/>
      <c r="H40" s="28"/>
      <c r="I40" s="28"/>
      <c r="J40" s="28"/>
      <c r="K40" s="28"/>
      <c r="L40" s="28"/>
    </row>
    <row r="41" spans="1:12" ht="13.5" thickBot="1" x14ac:dyDescent="0.25">
      <c r="A41" s="17" t="s">
        <v>77</v>
      </c>
      <c r="B41" s="95" t="s">
        <v>33</v>
      </c>
      <c r="C41" s="97" t="s">
        <v>0</v>
      </c>
      <c r="D41" s="120">
        <v>731.36580000000004</v>
      </c>
      <c r="E41" s="18">
        <v>0</v>
      </c>
      <c r="F41" s="47">
        <f t="shared" si="3"/>
        <v>0</v>
      </c>
      <c r="G41" s="28"/>
      <c r="H41" s="28"/>
      <c r="I41" s="28"/>
      <c r="J41" s="28"/>
      <c r="K41" s="28"/>
      <c r="L41" s="28"/>
    </row>
    <row r="42" spans="1:12" ht="13.5" thickBot="1" x14ac:dyDescent="0.25">
      <c r="A42" s="48"/>
      <c r="B42" s="49" t="s">
        <v>11</v>
      </c>
      <c r="C42" s="50"/>
      <c r="D42" s="107"/>
      <c r="E42" s="51"/>
      <c r="F42" s="52">
        <f>SUM(F38:F41)</f>
        <v>0</v>
      </c>
    </row>
    <row r="43" spans="1:12" s="44" customFormat="1" ht="13.5" thickBot="1" x14ac:dyDescent="0.25">
      <c r="A43" s="39"/>
      <c r="B43" s="40"/>
      <c r="C43" s="41"/>
      <c r="D43" s="106"/>
      <c r="E43" s="42"/>
      <c r="F43" s="43"/>
    </row>
    <row r="44" spans="1:12" ht="13.5" thickBot="1" x14ac:dyDescent="0.25">
      <c r="A44" s="58">
        <v>26</v>
      </c>
      <c r="B44" s="59"/>
      <c r="C44" s="60"/>
      <c r="D44" s="109"/>
      <c r="E44" s="16"/>
      <c r="F44" s="61">
        <v>0</v>
      </c>
      <c r="G44" s="28"/>
      <c r="H44" s="28"/>
      <c r="I44" s="28"/>
      <c r="J44" s="28"/>
      <c r="K44" s="28"/>
      <c r="L44" s="28"/>
    </row>
    <row r="45" spans="1:12" ht="13.5" thickBot="1" x14ac:dyDescent="0.25">
      <c r="A45" s="29"/>
      <c r="B45" s="30" t="s">
        <v>12</v>
      </c>
      <c r="C45" s="31"/>
      <c r="D45" s="104"/>
      <c r="E45" s="32"/>
      <c r="F45" s="33">
        <f>SUM(F44)</f>
        <v>0</v>
      </c>
    </row>
    <row r="46" spans="1:12" ht="13.5" thickBot="1" x14ac:dyDescent="0.25">
      <c r="B46" s="129"/>
      <c r="C46" s="130"/>
      <c r="D46" s="130"/>
      <c r="E46" s="130"/>
      <c r="F46" s="130"/>
      <c r="G46" s="28"/>
      <c r="H46" s="28"/>
      <c r="I46" s="28"/>
      <c r="J46" s="28"/>
      <c r="K46" s="28"/>
      <c r="L46" s="28"/>
    </row>
    <row r="47" spans="1:12" ht="13.5" thickBot="1" x14ac:dyDescent="0.25">
      <c r="A47" s="62">
        <v>27</v>
      </c>
      <c r="B47" s="63"/>
      <c r="C47" s="64"/>
      <c r="D47" s="110"/>
      <c r="E47" s="12"/>
      <c r="F47" s="65">
        <v>0</v>
      </c>
      <c r="G47" s="28"/>
      <c r="H47" s="28"/>
      <c r="I47" s="28"/>
      <c r="J47" s="28"/>
      <c r="K47" s="28"/>
      <c r="L47" s="28"/>
    </row>
    <row r="48" spans="1:12" ht="13.5" thickBot="1" x14ac:dyDescent="0.25">
      <c r="A48" s="29"/>
      <c r="B48" s="30" t="s">
        <v>13</v>
      </c>
      <c r="C48" s="31"/>
      <c r="D48" s="104"/>
      <c r="E48" s="32"/>
      <c r="F48" s="33">
        <f>SUM(F47)</f>
        <v>0</v>
      </c>
    </row>
    <row r="49" spans="1:12" s="44" customFormat="1" ht="13.5" thickBot="1" x14ac:dyDescent="0.25">
      <c r="A49" s="39"/>
      <c r="B49" s="40"/>
      <c r="C49" s="41"/>
      <c r="D49" s="106"/>
      <c r="E49" s="42"/>
      <c r="F49" s="43"/>
    </row>
    <row r="50" spans="1:12" ht="13.5" thickBot="1" x14ac:dyDescent="0.25">
      <c r="A50" s="100">
        <v>28</v>
      </c>
      <c r="B50" s="101" t="s">
        <v>14</v>
      </c>
      <c r="C50" s="102" t="s">
        <v>20</v>
      </c>
      <c r="D50" s="122">
        <v>476</v>
      </c>
      <c r="E50" s="12">
        <v>0</v>
      </c>
      <c r="F50" s="65">
        <f>SUM(D50*E50)</f>
        <v>0</v>
      </c>
      <c r="G50" s="28"/>
      <c r="H50" s="28"/>
      <c r="I50" s="28"/>
      <c r="J50" s="28"/>
      <c r="K50" s="28"/>
      <c r="L50" s="28"/>
    </row>
    <row r="51" spans="1:12" ht="13.5" thickBot="1" x14ac:dyDescent="0.25">
      <c r="A51" s="29"/>
      <c r="B51" s="30" t="s">
        <v>14</v>
      </c>
      <c r="C51" s="31"/>
      <c r="D51" s="104"/>
      <c r="E51" s="32"/>
      <c r="F51" s="33">
        <f>SUM(F50)</f>
        <v>0</v>
      </c>
    </row>
    <row r="52" spans="1:12" x14ac:dyDescent="0.2">
      <c r="B52" s="66"/>
      <c r="C52" s="67"/>
      <c r="D52" s="111"/>
      <c r="E52" s="68"/>
      <c r="F52" s="69"/>
      <c r="G52" s="28"/>
      <c r="H52" s="28"/>
      <c r="I52" s="28"/>
      <c r="J52" s="28"/>
      <c r="K52" s="28"/>
      <c r="L52" s="28"/>
    </row>
    <row r="53" spans="1:12" x14ac:dyDescent="0.2">
      <c r="B53" s="66"/>
      <c r="C53" s="67"/>
      <c r="D53" s="111"/>
      <c r="E53" s="68"/>
      <c r="F53" s="69"/>
      <c r="G53" s="28"/>
      <c r="H53" s="28"/>
      <c r="I53" s="28"/>
      <c r="J53" s="28"/>
      <c r="K53" s="28"/>
      <c r="L53" s="28"/>
    </row>
    <row r="54" spans="1:12" x14ac:dyDescent="0.2">
      <c r="B54" s="70"/>
      <c r="D54" s="112"/>
      <c r="E54" s="73"/>
      <c r="F54" s="72"/>
    </row>
    <row r="55" spans="1:12" s="44" customFormat="1" x14ac:dyDescent="0.2">
      <c r="A55" s="74"/>
      <c r="B55" s="40" t="s">
        <v>78</v>
      </c>
      <c r="C55" s="75"/>
      <c r="D55" s="113"/>
      <c r="E55" s="76"/>
      <c r="F55" s="77">
        <f>SUM(F21+F31+F36+F42+F45+F48+F51)</f>
        <v>0</v>
      </c>
    </row>
    <row r="56" spans="1:12" ht="13.5" thickBot="1" x14ac:dyDescent="0.25">
      <c r="A56" s="78"/>
      <c r="B56" s="79" t="s">
        <v>79</v>
      </c>
      <c r="C56" s="80"/>
      <c r="D56" s="114"/>
      <c r="E56" s="81"/>
      <c r="F56" s="82">
        <f>F57-F55</f>
        <v>0</v>
      </c>
    </row>
    <row r="57" spans="1:12" ht="13.5" thickTop="1" x14ac:dyDescent="0.2">
      <c r="B57" s="70" t="s">
        <v>80</v>
      </c>
      <c r="D57" s="112"/>
      <c r="E57" s="73"/>
      <c r="F57" s="83">
        <f>SUM(F55*1.21)</f>
        <v>0</v>
      </c>
    </row>
    <row r="58" spans="1:12" x14ac:dyDescent="0.2">
      <c r="B58" s="84"/>
      <c r="D58" s="112"/>
      <c r="E58" s="73"/>
      <c r="F58" s="72"/>
    </row>
    <row r="59" spans="1:12" x14ac:dyDescent="0.2">
      <c r="B59" s="20" t="s">
        <v>83</v>
      </c>
      <c r="C59" s="127" t="s">
        <v>87</v>
      </c>
      <c r="D59" s="127"/>
      <c r="E59" s="127"/>
      <c r="F59" s="127"/>
    </row>
    <row r="60" spans="1:12" x14ac:dyDescent="0.2">
      <c r="B60" s="19"/>
      <c r="C60" s="127"/>
      <c r="D60" s="127"/>
      <c r="E60" s="127"/>
      <c r="F60" s="127"/>
    </row>
    <row r="61" spans="1:12" x14ac:dyDescent="0.2">
      <c r="B61" s="20" t="s">
        <v>84</v>
      </c>
      <c r="C61" s="127"/>
      <c r="D61" s="127"/>
      <c r="E61" s="127"/>
      <c r="F61" s="127"/>
    </row>
    <row r="62" spans="1:12" x14ac:dyDescent="0.2">
      <c r="B62" s="19"/>
      <c r="C62" s="127"/>
      <c r="D62" s="127"/>
      <c r="E62" s="127"/>
      <c r="F62" s="127"/>
    </row>
    <row r="63" spans="1:12" x14ac:dyDescent="0.2">
      <c r="B63" s="20" t="s">
        <v>85</v>
      </c>
      <c r="C63" s="128"/>
      <c r="D63" s="128"/>
      <c r="E63" s="128"/>
      <c r="F63" s="128"/>
    </row>
    <row r="64" spans="1:12" x14ac:dyDescent="0.2">
      <c r="C64" s="44"/>
      <c r="E64" s="21"/>
    </row>
    <row r="65" spans="3:5" x14ac:dyDescent="0.2">
      <c r="C65" s="44"/>
      <c r="E65" s="21"/>
    </row>
  </sheetData>
  <sheetProtection selectLockedCells="1"/>
  <mergeCells count="19">
    <mergeCell ref="A1:F1"/>
    <mergeCell ref="A4:B4"/>
    <mergeCell ref="C4:F4"/>
    <mergeCell ref="A5:B5"/>
    <mergeCell ref="C5:F5"/>
    <mergeCell ref="A3:B3"/>
    <mergeCell ref="C3:F3"/>
    <mergeCell ref="A2:F2"/>
    <mergeCell ref="A6:B6"/>
    <mergeCell ref="C6:F6"/>
    <mergeCell ref="A7:B7"/>
    <mergeCell ref="C7:D7"/>
    <mergeCell ref="E7:F7"/>
    <mergeCell ref="C59:F63"/>
    <mergeCell ref="B46:F46"/>
    <mergeCell ref="A8:B8"/>
    <mergeCell ref="C8:D8"/>
    <mergeCell ref="E8:F8"/>
    <mergeCell ref="A9:F9"/>
  </mergeCells>
  <pageMargins left="0.59055118110236227" right="0.19685039370078741" top="0.78740157480314965" bottom="0.78740157480314965" header="0.31496062992125984" footer="0.31496062992125984"/>
  <pageSetup paperSize="9" orientation="portrait" horizontalDpi="4294967293" verticalDpi="4294967293" r:id="rId1"/>
  <headerFooter>
    <oddFooter>&amp;L.&amp;RStránka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List1</vt:lpstr>
      <vt:lpstr>List1!Oblast_tisku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Doubravská Alena</cp:lastModifiedBy>
  <cp:lastPrinted>2023-01-16T09:20:54Z</cp:lastPrinted>
  <dcterms:created xsi:type="dcterms:W3CDTF">2009-04-08T07:15:50Z</dcterms:created>
  <dcterms:modified xsi:type="dcterms:W3CDTF">2023-08-08T11:15:46Z</dcterms:modified>
</cp:coreProperties>
</file>