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3"/>
  <workbookPr defaultThemeVersion="124226"/>
  <mc:AlternateContent xmlns:mc="http://schemas.openxmlformats.org/markup-compatibility/2006">
    <mc:Choice Requires="x15">
      <x15ac:absPath xmlns:x15ac="http://schemas.microsoft.com/office/spreadsheetml/2010/11/ac" url="\\kz-fs\Sdilene_ULA\Usek provozne technicky\Dokumenty_Sdilene\OSUN\ODBOR správy a údržby nemovitostí\4_odd. revizí\2023 Výběrové řízení VÝTAHY - REVIZE a VYPROŠTĚNÍ\"/>
    </mc:Choice>
  </mc:AlternateContent>
  <xr:revisionPtr revIDLastSave="0" documentId="13_ncr:1_{EAACBA51-18E3-4A76-80AD-207AD947488D}" xr6:coauthVersionLast="36" xr6:coauthVersionMax="36" xr10:uidLastSave="{00000000-0000-0000-0000-000000000000}"/>
  <bookViews>
    <workbookView xWindow="-120" yWindow="-120" windowWidth="10365" windowHeight="5670" activeTab="4" xr2:uid="{00000000-000D-0000-FFFF-FFFF00000000}"/>
  </bookViews>
  <sheets>
    <sheet name="část 1 Děčín" sheetId="6" r:id="rId1"/>
    <sheet name="část 2 Chomutov" sheetId="5" r:id="rId2"/>
    <sheet name="část 3 Most" sheetId="7" r:id="rId3"/>
    <sheet name="část 4 Teplice" sheetId="8" r:id="rId4"/>
    <sheet name="část 5 Ústí nad Labem" sheetId="1" r:id="rId5"/>
    <sheet name="část 6 Litoměřice" sheetId="9" r:id="rId6"/>
    <sheet name="část 7 Rumburk" sheetId="10" r:id="rId7"/>
    <sheet name="List2" sheetId="2" state="hidden" r:id="rId8"/>
    <sheet name="List3" sheetId="3" state="hidden" r:id="rId9"/>
  </sheets>
  <definedNames>
    <definedName name="_xlnm._FilterDatabase" localSheetId="4" hidden="1">'část 5 Ústí nad Labem'!$A$4:$I$81</definedName>
  </definedNames>
  <calcPr calcId="191029"/>
</workbook>
</file>

<file path=xl/calcChain.xml><?xml version="1.0" encoding="utf-8"?>
<calcChain xmlns="http://schemas.openxmlformats.org/spreadsheetml/2006/main">
  <c r="C7" i="9" l="1"/>
  <c r="C8" i="9"/>
  <c r="C9" i="9"/>
  <c r="C10" i="9"/>
  <c r="C11" i="9"/>
  <c r="C12" i="9"/>
  <c r="C13" i="9"/>
  <c r="C14" i="9"/>
  <c r="C6" i="9"/>
  <c r="C15" i="9"/>
  <c r="C16" i="9"/>
  <c r="C17" i="9"/>
  <c r="C18" i="9"/>
  <c r="C19" i="9"/>
  <c r="C20" i="9"/>
  <c r="C21" i="9"/>
  <c r="C22" i="9"/>
  <c r="C23" i="9"/>
  <c r="C24" i="9"/>
  <c r="C25" i="9"/>
  <c r="C26" i="9"/>
  <c r="C27" i="9"/>
  <c r="C28" i="9"/>
  <c r="C29" i="9"/>
  <c r="C30" i="9"/>
  <c r="C31" i="9"/>
  <c r="C32" i="9"/>
  <c r="C33" i="9"/>
  <c r="C34" i="9"/>
  <c r="C35" i="9"/>
  <c r="C36" i="9"/>
  <c r="C37" i="9"/>
  <c r="C38" i="9"/>
  <c r="C39" i="9"/>
  <c r="C40" i="9"/>
  <c r="C7" i="8"/>
  <c r="C8" i="8"/>
  <c r="C9" i="8"/>
  <c r="C10" i="8"/>
  <c r="C11" i="8"/>
  <c r="C12" i="8"/>
  <c r="C13" i="8"/>
  <c r="C6" i="8"/>
  <c r="C33" i="8"/>
  <c r="C14" i="8"/>
  <c r="C15" i="8"/>
  <c r="C16" i="8"/>
  <c r="C17" i="8"/>
  <c r="C18" i="8"/>
  <c r="C19" i="8"/>
  <c r="C20" i="8"/>
  <c r="C21" i="8"/>
  <c r="C22" i="8"/>
  <c r="C23" i="8"/>
  <c r="C24" i="8"/>
  <c r="C25" i="8"/>
  <c r="C26" i="8"/>
  <c r="C27" i="8"/>
  <c r="C28" i="8"/>
  <c r="C29" i="8"/>
  <c r="C30" i="8"/>
  <c r="C31" i="8"/>
  <c r="C32" i="8"/>
  <c r="C23" i="7"/>
  <c r="C22" i="7"/>
  <c r="C45" i="7"/>
  <c r="C46" i="7"/>
  <c r="C44" i="7"/>
  <c r="C36" i="7"/>
  <c r="C37" i="7"/>
  <c r="C38" i="7"/>
  <c r="C39" i="7"/>
  <c r="C40" i="7"/>
  <c r="C41" i="7"/>
  <c r="C42" i="7"/>
  <c r="C35" i="7"/>
  <c r="C43" i="7"/>
  <c r="C34" i="7"/>
  <c r="C33" i="7"/>
  <c r="C32" i="7"/>
  <c r="C31" i="7"/>
  <c r="C30" i="7"/>
  <c r="C20" i="7"/>
  <c r="C21" i="7"/>
  <c r="C24" i="7"/>
  <c r="C25" i="7"/>
  <c r="C26" i="7"/>
  <c r="C27" i="7"/>
  <c r="C28" i="7"/>
  <c r="C29" i="7"/>
  <c r="C19" i="7"/>
  <c r="C18" i="7"/>
  <c r="C17" i="7"/>
  <c r="C16" i="7"/>
  <c r="C15" i="7"/>
  <c r="C14" i="7"/>
  <c r="C13" i="7"/>
  <c r="C12" i="7"/>
  <c r="C7" i="7"/>
  <c r="C8" i="7"/>
  <c r="C9" i="7"/>
  <c r="C10" i="7"/>
  <c r="C11" i="7"/>
  <c r="C6" i="7"/>
  <c r="C17" i="6"/>
  <c r="C7" i="6"/>
  <c r="C8" i="6"/>
  <c r="C9" i="6"/>
  <c r="C10" i="6"/>
  <c r="C11" i="6"/>
  <c r="C12" i="6"/>
  <c r="C13" i="6"/>
  <c r="C14" i="6"/>
  <c r="C6" i="6"/>
  <c r="C15" i="6"/>
  <c r="C16" i="6"/>
  <c r="C7" i="1"/>
  <c r="C8" i="1"/>
  <c r="C9" i="1"/>
  <c r="C10" i="1"/>
  <c r="C11" i="1"/>
  <c r="C12" i="1"/>
  <c r="C13" i="1"/>
  <c r="C14" i="1"/>
  <c r="C6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36" i="5"/>
  <c r="C23" i="5"/>
  <c r="C22" i="5"/>
  <c r="C7" i="5"/>
  <c r="C8" i="5"/>
  <c r="C9" i="5"/>
  <c r="C10" i="5"/>
  <c r="C11" i="5"/>
  <c r="C12" i="5"/>
  <c r="C13" i="5"/>
  <c r="C14" i="5"/>
  <c r="C6" i="5"/>
  <c r="C15" i="5"/>
  <c r="C16" i="5"/>
  <c r="C17" i="5"/>
  <c r="C18" i="5"/>
  <c r="C19" i="5"/>
  <c r="C20" i="5"/>
  <c r="C21" i="5"/>
  <c r="C24" i="5"/>
  <c r="C25" i="5"/>
  <c r="C26" i="5"/>
  <c r="C27" i="5"/>
  <c r="C28" i="5"/>
  <c r="C29" i="5"/>
  <c r="C30" i="5"/>
  <c r="C31" i="5"/>
  <c r="C32" i="5"/>
  <c r="C33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Šlapáková Nikola</author>
  </authors>
  <commentList>
    <comment ref="S12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Šlapáková Nikola: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<sst xmlns="http://schemas.openxmlformats.org/spreadsheetml/2006/main" count="1510" uniqueCount="456">
  <si>
    <t>OZ</t>
  </si>
  <si>
    <t>Typ, nosnost</t>
  </si>
  <si>
    <t>Umístění v OZ</t>
  </si>
  <si>
    <t>Výrobce</t>
  </si>
  <si>
    <t>Rok výroby</t>
  </si>
  <si>
    <t>MNUL</t>
  </si>
  <si>
    <t>EL 21822D, TNV 1600</t>
  </si>
  <si>
    <t>Atrium pravý</t>
  </si>
  <si>
    <t>5/5</t>
  </si>
  <si>
    <t>OTS-OTIS</t>
  </si>
  <si>
    <t>Atrium levý</t>
  </si>
  <si>
    <t>HV 630</t>
  </si>
  <si>
    <t>Atrium</t>
  </si>
  <si>
    <t>2/2</t>
  </si>
  <si>
    <t>2/3</t>
  </si>
  <si>
    <t>E LINE TOV 630</t>
  </si>
  <si>
    <t>3/3</t>
  </si>
  <si>
    <t>METAL 100/0,40</t>
  </si>
  <si>
    <t>Patologie</t>
  </si>
  <si>
    <t>EH08816D 630/0,63</t>
  </si>
  <si>
    <t>Atrium hala</t>
  </si>
  <si>
    <t>TLV 1600</t>
  </si>
  <si>
    <t>Heliport</t>
  </si>
  <si>
    <t>9/9</t>
  </si>
  <si>
    <t>Heliport nižší</t>
  </si>
  <si>
    <t>6/6</t>
  </si>
  <si>
    <t>EH08822D 630/1</t>
  </si>
  <si>
    <t>Komplement - duplex</t>
  </si>
  <si>
    <t>ENA 630/1,6</t>
  </si>
  <si>
    <t>Laboratoře C - levý</t>
  </si>
  <si>
    <t>Laboratoře B - střed</t>
  </si>
  <si>
    <t>Laboratoře C - pravý</t>
  </si>
  <si>
    <t>ENA 1600/1</t>
  </si>
  <si>
    <t>Laboratoře 1600 - levý</t>
  </si>
  <si>
    <t>Laboratoře 1600 - pravý</t>
  </si>
  <si>
    <t>MB 50/0,36</t>
  </si>
  <si>
    <t>Laboratoře</t>
  </si>
  <si>
    <t>EB21822D 1660/1</t>
  </si>
  <si>
    <t>PIO spojovací lávka</t>
  </si>
  <si>
    <t>7/7</t>
  </si>
  <si>
    <t>TLV 500/0,5</t>
  </si>
  <si>
    <t>Plicní B1</t>
  </si>
  <si>
    <t>OTIS a.s.</t>
  </si>
  <si>
    <t>LV 1600/0,6</t>
  </si>
  <si>
    <t>Dětské oper. sály pravý</t>
  </si>
  <si>
    <t>Dětské oper. sály levý</t>
  </si>
  <si>
    <t>ET 630/1</t>
  </si>
  <si>
    <t>Správní budova - velký</t>
  </si>
  <si>
    <t>TOV 630</t>
  </si>
  <si>
    <t>Správní budova - malý</t>
  </si>
  <si>
    <t>8/8</t>
  </si>
  <si>
    <t>LV 1600/0,63</t>
  </si>
  <si>
    <t>Lékárna schodiště levý</t>
  </si>
  <si>
    <t>4/4</t>
  </si>
  <si>
    <t>Lékárna schodiště pravý</t>
  </si>
  <si>
    <t>Lékárna boční vchod</t>
  </si>
  <si>
    <t>E-LINE 630/0,63</t>
  </si>
  <si>
    <t>B1 Plicní</t>
  </si>
  <si>
    <t>Transporta Praha</t>
  </si>
  <si>
    <t>Onkologie</t>
  </si>
  <si>
    <t>3/5</t>
  </si>
  <si>
    <t>TOV 350/0,36</t>
  </si>
  <si>
    <t>Onkologie přední</t>
  </si>
  <si>
    <t>Onkologie zadní</t>
  </si>
  <si>
    <t>GNV 500/0,18</t>
  </si>
  <si>
    <t>Transporta Břeclav</t>
  </si>
  <si>
    <t>TLV 500/0,7</t>
  </si>
  <si>
    <t>Protetika</t>
  </si>
  <si>
    <t>PIO 4</t>
  </si>
  <si>
    <t>8/15</t>
  </si>
  <si>
    <t>PIO 3</t>
  </si>
  <si>
    <t>PIO 1</t>
  </si>
  <si>
    <t>PIO 2</t>
  </si>
  <si>
    <t>NT 1000/0,7</t>
  </si>
  <si>
    <t>Stravovací server</t>
  </si>
  <si>
    <t>NGS 500/0,18</t>
  </si>
  <si>
    <t>5/6</t>
  </si>
  <si>
    <t>Stravovací západ levý</t>
  </si>
  <si>
    <t>Stravovací západ pravý</t>
  </si>
  <si>
    <t>4/5</t>
  </si>
  <si>
    <t>NGS 450/0,18</t>
  </si>
  <si>
    <t>Stravovací rampa východ</t>
  </si>
  <si>
    <t>Dět. Kl. mléčná A</t>
  </si>
  <si>
    <t>Transporta</t>
  </si>
  <si>
    <t>Dět. Kl. mléčná B</t>
  </si>
  <si>
    <t xml:space="preserve">Transporta </t>
  </si>
  <si>
    <t>LT 500/0,7</t>
  </si>
  <si>
    <t>Psychiatrie</t>
  </si>
  <si>
    <t>Prádelna</t>
  </si>
  <si>
    <t>Otis - Tranta Břeclav</t>
  </si>
  <si>
    <t>Prádelna strojovna B II</t>
  </si>
  <si>
    <t>Prádelna strojovna A I</t>
  </si>
  <si>
    <t>LT 1600/0,6</t>
  </si>
  <si>
    <t>Prádelna strojovna B I</t>
  </si>
  <si>
    <t>MB 100/0,36</t>
  </si>
  <si>
    <t xml:space="preserve">Dět. op. sály </t>
  </si>
  <si>
    <t>3/4</t>
  </si>
  <si>
    <t>Otis Tranza Břeclav</t>
  </si>
  <si>
    <t>LT 1000/1,0</t>
  </si>
  <si>
    <t>Dět. kl. A</t>
  </si>
  <si>
    <t>Dět. kl.  B</t>
  </si>
  <si>
    <t>Transporta n.p. Praha</t>
  </si>
  <si>
    <t xml:space="preserve">Dět. kl. </t>
  </si>
  <si>
    <t>Dět. kl. C - levý SIMPLEX</t>
  </si>
  <si>
    <t>Dět. kl. C - zadní</t>
  </si>
  <si>
    <t>OT 630/1,6</t>
  </si>
  <si>
    <t>Dět. Polikl. A FORMIC</t>
  </si>
  <si>
    <t>Dět. kl. C FORMIC</t>
  </si>
  <si>
    <t>TONV 500/1,0</t>
  </si>
  <si>
    <t>Protetika SIMPLEX</t>
  </si>
  <si>
    <t>Tranza Břeclav</t>
  </si>
  <si>
    <t>Schindler 5400</t>
  </si>
  <si>
    <t xml:space="preserve">Infekce 1 přední levý </t>
  </si>
  <si>
    <t>Schindler CZ a.s.</t>
  </si>
  <si>
    <t>Infekce 2 přední pravý</t>
  </si>
  <si>
    <t xml:space="preserve">Infekce 3 zadní levý </t>
  </si>
  <si>
    <t xml:space="preserve">Infekce 4 stud. levý </t>
  </si>
  <si>
    <t>GNV 1000/0,18</t>
  </si>
  <si>
    <t>Infekce 5</t>
  </si>
  <si>
    <t>Vaněrka</t>
  </si>
  <si>
    <t>Poř. č.      v OZ</t>
  </si>
  <si>
    <t>Komplement - evak.</t>
  </si>
  <si>
    <t>Transporta Břeclav (OTIS)</t>
  </si>
  <si>
    <t>1800/7</t>
  </si>
  <si>
    <t>Plošina garáže</t>
  </si>
  <si>
    <t>Plošina plicní</t>
  </si>
  <si>
    <t xml:space="preserve">Plošina patologie </t>
  </si>
  <si>
    <t>Kaiser + Kraft</t>
  </si>
  <si>
    <t>Spedos</t>
  </si>
  <si>
    <t>Plošina garáže M02 17</t>
  </si>
  <si>
    <t>Mody/1600/514-060L</t>
  </si>
  <si>
    <t>Ryjice</t>
  </si>
  <si>
    <t>MSV Liberec</t>
  </si>
  <si>
    <t>Seznam zdvihacích plošin (revize 1xročně - není vyhrazené technické zařízení, nebo dle návodu výrobce)</t>
  </si>
  <si>
    <t>-</t>
  </si>
  <si>
    <t>Počet stanic/ nástupišť</t>
  </si>
  <si>
    <t xml:space="preserve">Seznam výtahů a zvihacích plošin </t>
  </si>
  <si>
    <t>Revize - Výtahy, plošiny a zdvihací zařízení, Krajská zdravotní a.s.</t>
  </si>
  <si>
    <t>Masarykova nemocnice v Ústí nad Labem, o.z.</t>
  </si>
  <si>
    <t>CV</t>
  </si>
  <si>
    <t>TONV 500</t>
  </si>
  <si>
    <t>Poliklinika V1</t>
  </si>
  <si>
    <t>TRA Břeclav</t>
  </si>
  <si>
    <t>TOV 500</t>
  </si>
  <si>
    <t>Poliklinika V6</t>
  </si>
  <si>
    <t>A10/TOV 500</t>
  </si>
  <si>
    <t>Poliklinika V2</t>
  </si>
  <si>
    <t>Poliklinika V7</t>
  </si>
  <si>
    <t>Poliklinika V5</t>
  </si>
  <si>
    <t>Poliklinika V3</t>
  </si>
  <si>
    <t>Poliklinika V4</t>
  </si>
  <si>
    <t>Poliklinika V8</t>
  </si>
  <si>
    <t>Poliklinika V9</t>
  </si>
  <si>
    <t>LT 1000/1</t>
  </si>
  <si>
    <t>Stará budova ortopedie</t>
  </si>
  <si>
    <t>OTIS Břeclav</t>
  </si>
  <si>
    <t>LT 950/0,63</t>
  </si>
  <si>
    <t>Stará budova chirurgie</t>
  </si>
  <si>
    <t>6NV 350</t>
  </si>
  <si>
    <t>Stará budova kuchyň</t>
  </si>
  <si>
    <t>nezjištěno</t>
  </si>
  <si>
    <t>nezj.</t>
  </si>
  <si>
    <t>LT 500/0,5</t>
  </si>
  <si>
    <t>Stará budova op.sály</t>
  </si>
  <si>
    <t>BNV 100</t>
  </si>
  <si>
    <t>LT 1600/1</t>
  </si>
  <si>
    <t>Dostavba</t>
  </si>
  <si>
    <t>7/10</t>
  </si>
  <si>
    <t>A20 500</t>
  </si>
  <si>
    <t>Budova hemodialýzy</t>
  </si>
  <si>
    <t>OT 800</t>
  </si>
  <si>
    <t>Stará budova nová kuch.</t>
  </si>
  <si>
    <t>REKO Výtahy</t>
  </si>
  <si>
    <t>E0434/2018/1170</t>
  </si>
  <si>
    <t>2</t>
  </si>
  <si>
    <t>Gravena Lift</t>
  </si>
  <si>
    <t>Nezjištěno</t>
  </si>
  <si>
    <t>Budova rehabilitace</t>
  </si>
  <si>
    <t>Enrauf Nonius</t>
  </si>
  <si>
    <t>Nezj.</t>
  </si>
  <si>
    <t>Zdeněk Profota</t>
  </si>
  <si>
    <t>nemocnice Chomutov, o.z.</t>
  </si>
  <si>
    <t>DC</t>
  </si>
  <si>
    <t>OS 4379 TLVE 2000</t>
  </si>
  <si>
    <t>Budova INTERNA č. 23</t>
  </si>
  <si>
    <t>Výtahy Vaněrka</t>
  </si>
  <si>
    <t>OS 4378 TLVE 2000</t>
  </si>
  <si>
    <t>OS 4381 TONVi 1000</t>
  </si>
  <si>
    <t>OS 4380 TONVi 1000</t>
  </si>
  <si>
    <t>C5 SG 0259 TOV 250/0,7</t>
  </si>
  <si>
    <t>Budova PROLUKA č. 3</t>
  </si>
  <si>
    <t>OTIS</t>
  </si>
  <si>
    <t>C5 SG 0260 TLV 500/0,5</t>
  </si>
  <si>
    <t>C5 SG 0569 TL 1600/1AL</t>
  </si>
  <si>
    <t>Budova CHIRURGIE č. 4</t>
  </si>
  <si>
    <t>C5 SG 0572 TL  500/1AL</t>
  </si>
  <si>
    <t>NGS/A2N</t>
  </si>
  <si>
    <t>Budova KUCHYNĚ č. 12</t>
  </si>
  <si>
    <t>Výtahy Vel. Meziří</t>
  </si>
  <si>
    <t>G0020 HNV 1000</t>
  </si>
  <si>
    <t>HELGOS</t>
  </si>
  <si>
    <t>G 0018 HNV 1000</t>
  </si>
  <si>
    <t>C5 NE 3640 630</t>
  </si>
  <si>
    <t>Budova LTS č. 2</t>
  </si>
  <si>
    <t>Budova 2</t>
  </si>
  <si>
    <t>Kovovýroba Jánská</t>
  </si>
  <si>
    <t>P 231 R20 01/330</t>
  </si>
  <si>
    <t>EXTERMA,s.r.o.</t>
  </si>
  <si>
    <t>EdmoLift</t>
  </si>
  <si>
    <t>nemocnice Děčín, o.z.</t>
  </si>
  <si>
    <t>MO</t>
  </si>
  <si>
    <t>TLV 1900kg</t>
  </si>
  <si>
    <t>Blok II C</t>
  </si>
  <si>
    <t>TOV 500kg</t>
  </si>
  <si>
    <t>TLVI1800</t>
  </si>
  <si>
    <t>BPN E</t>
  </si>
  <si>
    <t>TOV 320kg</t>
  </si>
  <si>
    <t>TRANSPORTA</t>
  </si>
  <si>
    <t>TOV 1000kg simplex</t>
  </si>
  <si>
    <t>Diagnostika F</t>
  </si>
  <si>
    <t>GNV 1000kg</t>
  </si>
  <si>
    <t>Hospodářská budova</t>
  </si>
  <si>
    <t>MV 100kg</t>
  </si>
  <si>
    <t>KHS D</t>
  </si>
  <si>
    <t>MV 50kg</t>
  </si>
  <si>
    <t>GNV 500kg</t>
  </si>
  <si>
    <t>Kuchyň B</t>
  </si>
  <si>
    <t>PETERSIK</t>
  </si>
  <si>
    <t>TLV 1600kg</t>
  </si>
  <si>
    <t>Monoblok B</t>
  </si>
  <si>
    <t>10/10</t>
  </si>
  <si>
    <t>SNG 350kg</t>
  </si>
  <si>
    <t>COS B</t>
  </si>
  <si>
    <t>NGS 350kg</t>
  </si>
  <si>
    <t>TLV 950kg</t>
  </si>
  <si>
    <t>duplex 1</t>
  </si>
  <si>
    <t>TOV 500kg duplex</t>
  </si>
  <si>
    <t>duplex 2</t>
  </si>
  <si>
    <t>duplex 3</t>
  </si>
  <si>
    <t>duplex 4</t>
  </si>
  <si>
    <t>TOV630</t>
  </si>
  <si>
    <t>Poliklinika A</t>
  </si>
  <si>
    <t>SGNV 500kg</t>
  </si>
  <si>
    <t xml:space="preserve">TOV 500kg  </t>
  </si>
  <si>
    <t>BOV 250kg</t>
  </si>
  <si>
    <t>BKG100</t>
  </si>
  <si>
    <t>BUNSE-AUFZUGE</t>
  </si>
  <si>
    <t>TOV 350kg</t>
  </si>
  <si>
    <t>Ubytovna G</t>
  </si>
  <si>
    <t>TOV1600</t>
  </si>
  <si>
    <t>Zahražany</t>
  </si>
  <si>
    <t>5/7</t>
  </si>
  <si>
    <t>LTE-BS2000</t>
  </si>
  <si>
    <t>HPN16/1600</t>
  </si>
  <si>
    <t>Kuchyně</t>
  </si>
  <si>
    <t>1,3 m</t>
  </si>
  <si>
    <t>Petersik</t>
  </si>
  <si>
    <t>ZX15-1500/1600</t>
  </si>
  <si>
    <t>1,5 m</t>
  </si>
  <si>
    <t>AGMECO LT</t>
  </si>
  <si>
    <t>nemocnice Most, o.z.</t>
  </si>
  <si>
    <t>TP</t>
  </si>
  <si>
    <t>TOVE 1840/1</t>
  </si>
  <si>
    <t>Budova A - Poliklinika</t>
  </si>
  <si>
    <t>Výtahy Petersík</t>
  </si>
  <si>
    <t>A1L/TOV 500</t>
  </si>
  <si>
    <t>Budova D -RHB</t>
  </si>
  <si>
    <t>TRA - Břeclav</t>
  </si>
  <si>
    <t>TLVie 1800</t>
  </si>
  <si>
    <t>Budova C - lékárna, ZDS</t>
  </si>
  <si>
    <t>LT 500</t>
  </si>
  <si>
    <t>Budova B - Kožní</t>
  </si>
  <si>
    <t>Budova E - ORL, RDG</t>
  </si>
  <si>
    <t>Budova E - Oční</t>
  </si>
  <si>
    <t>TLVi-P 1650</t>
  </si>
  <si>
    <t>Budova F -Urologie</t>
  </si>
  <si>
    <t>Helgos</t>
  </si>
  <si>
    <t>MOTBi 2300</t>
  </si>
  <si>
    <t>Budova F -Chirurgie</t>
  </si>
  <si>
    <t>Elektro Mosev</t>
  </si>
  <si>
    <t>TONV 2000</t>
  </si>
  <si>
    <t>2009/2017</t>
  </si>
  <si>
    <t>TOV 1600</t>
  </si>
  <si>
    <t>Budova F - GPO</t>
  </si>
  <si>
    <t>TOV 2000</t>
  </si>
  <si>
    <t>Budova G - ORT</t>
  </si>
  <si>
    <t>1984/2014</t>
  </si>
  <si>
    <t>TNV 500</t>
  </si>
  <si>
    <t>Budova J - Interna</t>
  </si>
  <si>
    <t>TOVE 1000</t>
  </si>
  <si>
    <t>Budova J - DDO</t>
  </si>
  <si>
    <t>C/MTV 100</t>
  </si>
  <si>
    <t>Budova H - malý</t>
  </si>
  <si>
    <t>GNV 350</t>
  </si>
  <si>
    <t>Budova H - Kuchyň</t>
  </si>
  <si>
    <t>MSV - Liberec</t>
  </si>
  <si>
    <t>Budova H - prádelna</t>
  </si>
  <si>
    <t>Kovos Teplice</t>
  </si>
  <si>
    <t>HOV 1250</t>
  </si>
  <si>
    <t>Budova I - ORT sály</t>
  </si>
  <si>
    <t>HONV 1600</t>
  </si>
  <si>
    <t>Budova I - ONP</t>
  </si>
  <si>
    <t>Wojtaszak</t>
  </si>
  <si>
    <t>MOTBi 2500</t>
  </si>
  <si>
    <t>Budova COS</t>
  </si>
  <si>
    <t>nemocnice Teplice, o.z.</t>
  </si>
  <si>
    <t>nemocnice Litoměřice, o.z.</t>
  </si>
  <si>
    <t>LT</t>
  </si>
  <si>
    <t>NGS - 500</t>
  </si>
  <si>
    <t xml:space="preserve">budova A - hl. vstup </t>
  </si>
  <si>
    <t>budova B - dětské</t>
  </si>
  <si>
    <t>MB - 100</t>
  </si>
  <si>
    <t>budova C - příjem</t>
  </si>
  <si>
    <t>NT - 1000</t>
  </si>
  <si>
    <t>budova D - m.kompl.</t>
  </si>
  <si>
    <t>budova E - gynekologie</t>
  </si>
  <si>
    <t>LT-1600</t>
  </si>
  <si>
    <t>budova F - interna</t>
  </si>
  <si>
    <t>LT-1000</t>
  </si>
  <si>
    <t>budova G - chirurgie</t>
  </si>
  <si>
    <t>budova H - v.kompl.</t>
  </si>
  <si>
    <t>LT-500</t>
  </si>
  <si>
    <t>budova K - kuchyně</t>
  </si>
  <si>
    <t>budova U - ubytovna</t>
  </si>
  <si>
    <t>SGNV-1000</t>
  </si>
  <si>
    <t>NT-2000</t>
  </si>
  <si>
    <t>SGNV-500</t>
  </si>
  <si>
    <t>BOV-250</t>
  </si>
  <si>
    <t>nemocnice Rumburk, o.z.</t>
  </si>
  <si>
    <t>RUM</t>
  </si>
  <si>
    <t>Pavilon I - chirurgie</t>
  </si>
  <si>
    <t>A1L</t>
  </si>
  <si>
    <t>TNV</t>
  </si>
  <si>
    <t>Pavilon II Interna (Podhájí)</t>
  </si>
  <si>
    <t>TOV</t>
  </si>
  <si>
    <t>Technolift s.r.o.</t>
  </si>
  <si>
    <t xml:space="preserve">LT-1600/1E </t>
  </si>
  <si>
    <r>
      <t>LT-1600/1E -</t>
    </r>
    <r>
      <rPr>
        <b/>
        <sz val="11"/>
        <color rgb="FFFF0000"/>
        <rFont val="Calibri"/>
        <family val="2"/>
        <charset val="238"/>
        <scheme val="minor"/>
      </rPr>
      <t xml:space="preserve"> B2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</si>
  <si>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B3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</si>
  <si>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E1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</si>
  <si>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E2</t>
    </r>
  </si>
  <si>
    <r>
      <t>LT-500/1E -</t>
    </r>
    <r>
      <rPr>
        <b/>
        <sz val="11"/>
        <color rgb="FFFF0000"/>
        <rFont val="Calibri"/>
        <family val="2"/>
        <charset val="238"/>
        <scheme val="minor"/>
      </rPr>
      <t xml:space="preserve"> F1</t>
    </r>
  </si>
  <si>
    <r>
      <t xml:space="preserve">LT-500/1E - </t>
    </r>
    <r>
      <rPr>
        <b/>
        <sz val="11"/>
        <color rgb="FFFF0000"/>
        <rFont val="Calibri"/>
        <family val="2"/>
        <charset val="238"/>
        <scheme val="minor"/>
      </rPr>
      <t>F2</t>
    </r>
  </si>
  <si>
    <r>
      <t xml:space="preserve">LT-500/1E - </t>
    </r>
    <r>
      <rPr>
        <b/>
        <sz val="11"/>
        <color rgb="FFFF0000"/>
        <rFont val="Calibri"/>
        <family val="2"/>
        <charset val="238"/>
        <scheme val="minor"/>
      </rPr>
      <t>F3</t>
    </r>
  </si>
  <si>
    <r>
      <t xml:space="preserve">LT-1250/1E - </t>
    </r>
    <r>
      <rPr>
        <b/>
        <sz val="11"/>
        <color rgb="FFFF0000"/>
        <rFont val="Calibri"/>
        <family val="2"/>
        <charset val="238"/>
        <scheme val="minor"/>
      </rPr>
      <t>F4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</si>
  <si>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G1</t>
    </r>
  </si>
  <si>
    <r>
      <t xml:space="preserve">LT-1600/1E- </t>
    </r>
    <r>
      <rPr>
        <b/>
        <sz val="11"/>
        <color rgb="FFFF0000"/>
        <rFont val="Calibri"/>
        <family val="2"/>
        <charset val="238"/>
        <scheme val="minor"/>
      </rPr>
      <t>G2</t>
    </r>
  </si>
  <si>
    <r>
      <t xml:space="preserve">LT-1600/1E - </t>
    </r>
    <r>
      <rPr>
        <b/>
        <sz val="11"/>
        <color rgb="FFFF0000"/>
        <rFont val="Calibri"/>
        <family val="2"/>
        <charset val="238"/>
        <scheme val="minor"/>
      </rPr>
      <t>G3</t>
    </r>
  </si>
  <si>
    <r>
      <t>LT-1600/1E -</t>
    </r>
    <r>
      <rPr>
        <b/>
        <sz val="11"/>
        <color rgb="FFFF0000"/>
        <rFont val="Calibri"/>
        <family val="2"/>
        <charset val="238"/>
        <scheme val="minor"/>
      </rPr>
      <t xml:space="preserve"> G4</t>
    </r>
  </si>
  <si>
    <t xml:space="preserve">Patologie </t>
  </si>
  <si>
    <t>?</t>
  </si>
  <si>
    <t>MZ Liberec/DS</t>
  </si>
  <si>
    <t>Údržba (CH)</t>
  </si>
  <si>
    <t>Budova</t>
  </si>
  <si>
    <t>A</t>
  </si>
  <si>
    <t>K</t>
  </si>
  <si>
    <t>D</t>
  </si>
  <si>
    <t>C</t>
  </si>
  <si>
    <t>B</t>
  </si>
  <si>
    <t>G</t>
  </si>
  <si>
    <t>CH</t>
  </si>
  <si>
    <t>I</t>
  </si>
  <si>
    <t>F</t>
  </si>
  <si>
    <t>Garáže</t>
  </si>
  <si>
    <t>E</t>
  </si>
  <si>
    <t>C venkovní vstup</t>
  </si>
  <si>
    <t>C lékárna</t>
  </si>
  <si>
    <t>D - venkovní pro invalidy - šikmá schodišťová plošina</t>
  </si>
  <si>
    <t>H</t>
  </si>
  <si>
    <t>J</t>
  </si>
  <si>
    <t>COS</t>
  </si>
  <si>
    <t>KHS D  u vchodu</t>
  </si>
  <si>
    <t>C            sekce 6/3</t>
  </si>
  <si>
    <t>E            u schodů</t>
  </si>
  <si>
    <t>F            únik.cesta</t>
  </si>
  <si>
    <t>F            hlavní vchod</t>
  </si>
  <si>
    <t>HB         rampa</t>
  </si>
  <si>
    <t>B            2.NP šatny</t>
  </si>
  <si>
    <t>B            1.NP sklady</t>
  </si>
  <si>
    <t>B            kříž u COS</t>
  </si>
  <si>
    <t>B            COS +CS</t>
  </si>
  <si>
    <t>B            5/5 u schodů</t>
  </si>
  <si>
    <t>B            osobní  kříž</t>
  </si>
  <si>
    <t>A           lék. vedle Jany</t>
  </si>
  <si>
    <t>A           lék.  k rampě</t>
  </si>
  <si>
    <t>A           hlavní vchod</t>
  </si>
  <si>
    <t>A           zadní k oknu</t>
  </si>
  <si>
    <t>G          ubytovna</t>
  </si>
  <si>
    <t>ONP     hlavní vchod</t>
  </si>
  <si>
    <t>C            sekce 6/1</t>
  </si>
  <si>
    <t>A           zadní HTO+chirurgie</t>
  </si>
  <si>
    <t>A           zadní k chodbě</t>
  </si>
  <si>
    <t>ONP     prosklený</t>
  </si>
  <si>
    <t>SD 190 (PL. D)</t>
  </si>
  <si>
    <t>TDL 1000 KB (PL. C)</t>
  </si>
  <si>
    <t>U</t>
  </si>
  <si>
    <t>6/12</t>
  </si>
  <si>
    <t>2/4</t>
  </si>
  <si>
    <t>Otis Břeclav</t>
  </si>
  <si>
    <t>Tranza Brno</t>
  </si>
  <si>
    <t>Pragolift Praha</t>
  </si>
  <si>
    <t>Otis břeclav</t>
  </si>
  <si>
    <t>Hutní montáže Praha</t>
  </si>
  <si>
    <t>Transporta Brno</t>
  </si>
  <si>
    <t>1990/2009</t>
  </si>
  <si>
    <t>1190/2009</t>
  </si>
  <si>
    <t>1990/2015</t>
  </si>
  <si>
    <t>1990/2019</t>
  </si>
  <si>
    <t>1990/2020</t>
  </si>
  <si>
    <t>2008/2017</t>
  </si>
  <si>
    <t>2008/207</t>
  </si>
  <si>
    <t>1989/2008</t>
  </si>
  <si>
    <t>1994/2019</t>
  </si>
  <si>
    <t>Dět.Kl. mléčná A  (malý nákladní - dnes mimo provoz  - D1, 2.NP chodba)</t>
  </si>
  <si>
    <t>A            u vrátnice - pohot.</t>
  </si>
  <si>
    <t>A           lék. odd. expedice</t>
  </si>
  <si>
    <t>E            za 31</t>
  </si>
  <si>
    <t>G - z 39  změna na 17</t>
  </si>
  <si>
    <t>A - z  ? Na 7</t>
  </si>
  <si>
    <t>A - z BKG 100 na 12</t>
  </si>
  <si>
    <t>D - z 28 na 27</t>
  </si>
  <si>
    <t>D - z 29 na 28</t>
  </si>
  <si>
    <t>D - ze  30 na 29</t>
  </si>
  <si>
    <t>HB - z 32 na 30</t>
  </si>
  <si>
    <t>F -ze 42 na 33</t>
  </si>
  <si>
    <t>F -ze 41 na 34</t>
  </si>
  <si>
    <t>E - ze 34 na 31</t>
  </si>
  <si>
    <t>E - ze 35 na 32</t>
  </si>
  <si>
    <t>prosím o přesun ke 30 jsou ve druhém vchodě</t>
  </si>
  <si>
    <t xml:space="preserve"> </t>
  </si>
  <si>
    <t>A2</t>
  </si>
  <si>
    <t>AC</t>
  </si>
  <si>
    <t>AD</t>
  </si>
  <si>
    <t>AE</t>
  </si>
  <si>
    <t>C0</t>
  </si>
  <si>
    <t>B0</t>
  </si>
  <si>
    <t>G0</t>
  </si>
  <si>
    <t>T0</t>
  </si>
  <si>
    <t>R0</t>
  </si>
  <si>
    <t>L0</t>
  </si>
  <si>
    <t>M0</t>
  </si>
  <si>
    <t>O0</t>
  </si>
  <si>
    <t>K0</t>
  </si>
  <si>
    <t>D2</t>
  </si>
  <si>
    <t>P0</t>
  </si>
  <si>
    <t>D1</t>
  </si>
  <si>
    <t>D0</t>
  </si>
  <si>
    <t>F0</t>
  </si>
  <si>
    <t>I0</t>
  </si>
  <si>
    <t>E0</t>
  </si>
  <si>
    <t>H0</t>
  </si>
  <si>
    <t>Tech. místo</t>
  </si>
  <si>
    <t>17A</t>
  </si>
  <si>
    <t>17B</t>
  </si>
  <si>
    <t xml:space="preserve">Budova 9 </t>
  </si>
  <si>
    <t xml:space="preserve">Budova 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</si>
</sst>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9"/>
      <color theme="1"/>
      <name val="Arial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rgb="FFFF0000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rgb="FFCE181E"/>
      <name val="Calibri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sz val="12"/>
      <name val="Arial"/>
      <family val="2"/>
      <charset val="238"/>
    </font>
    <font>
      <sz val="16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2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indexed="64"/>
      </left>
      <right style="dotted">
        <color indexed="64"/>
      </right>
      <top style="double">
        <color indexed="64"/>
      </top>
      <bottom style="dashed">
        <color indexed="64"/>
      </bottom>
      <diagonal/>
    </border>
    <border>
      <left style="dotted">
        <color indexed="64"/>
      </left>
      <right style="dott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/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04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49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2" borderId="1" xfId="0" applyFill="1" applyBorder="1" applyAlignment="1">
      <alignment horizontal="left" vertical="center"/>
    </xf>
    <xf numFmtId="49" fontId="0" fillId="2" borderId="1" xfId="0" applyNumberForma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/>
    <xf numFmtId="49" fontId="0" fillId="0" borderId="1" xfId="0" applyNumberFormat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" xfId="0" applyFill="1" applyBorder="1"/>
    <xf numFmtId="49" fontId="0" fillId="0" borderId="1" xfId="0" applyNumberFormat="1" applyFill="1" applyBorder="1" applyAlignment="1">
      <alignment horizontal="center"/>
    </xf>
    <xf numFmtId="0" fontId="0" fillId="0" borderId="7" xfId="0" applyBorder="1"/>
    <xf numFmtId="0" fontId="0" fillId="0" borderId="7" xfId="0" applyBorder="1" applyAlignment="1">
      <alignment horizontal="center"/>
    </xf>
    <xf numFmtId="0" fontId="0" fillId="0" borderId="1" xfId="0" applyBorder="1" applyAlignment="1"/>
    <xf numFmtId="0" fontId="0" fillId="0" borderId="1" xfId="0" applyFill="1" applyBorder="1" applyAlignment="1"/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Font="1" applyBorder="1" applyAlignment="1">
      <alignment vertical="center" wrapText="1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49" fontId="0" fillId="0" borderId="3" xfId="0" applyNumberFormat="1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0" xfId="0" applyFont="1"/>
    <xf numFmtId="0" fontId="10" fillId="0" borderId="0" xfId="0" applyFont="1"/>
    <xf numFmtId="0" fontId="0" fillId="3" borderId="1" xfId="0" applyFill="1" applyBorder="1" applyAlignment="1">
      <alignment horizontal="center"/>
    </xf>
    <xf numFmtId="0" fontId="0" fillId="3" borderId="1" xfId="0" applyFill="1" applyBorder="1" applyAlignment="1"/>
    <xf numFmtId="0" fontId="0" fillId="3" borderId="1" xfId="0" applyFill="1" applyBorder="1" applyAlignment="1">
      <alignment wrapText="1"/>
    </xf>
    <xf numFmtId="49" fontId="0" fillId="3" borderId="1" xfId="0" applyNumberFormat="1" applyFill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vertical="center"/>
    </xf>
    <xf numFmtId="49" fontId="0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0" xfId="0" applyFill="1" applyBorder="1" applyAlignment="1">
      <alignment horizontal="left"/>
    </xf>
    <xf numFmtId="0" fontId="0" fillId="0" borderId="0" xfId="0" applyAlignment="1">
      <alignment horizontal="center"/>
    </xf>
    <xf numFmtId="0" fontId="11" fillId="0" borderId="1" xfId="0" applyFont="1" applyBorder="1" applyAlignment="1">
      <alignment horizontal="center" wrapText="1"/>
    </xf>
    <xf numFmtId="0" fontId="0" fillId="4" borderId="1" xfId="0" applyFill="1" applyBorder="1" applyAlignment="1">
      <alignment horizontal="center"/>
    </xf>
    <xf numFmtId="0" fontId="0" fillId="4" borderId="1" xfId="0" applyFill="1" applyBorder="1"/>
    <xf numFmtId="49" fontId="0" fillId="4" borderId="1" xfId="0" applyNumberFormat="1" applyFill="1" applyBorder="1" applyAlignment="1">
      <alignment horizontal="center"/>
    </xf>
    <xf numFmtId="0" fontId="9" fillId="0" borderId="1" xfId="0" applyFont="1" applyBorder="1" applyAlignment="1">
      <alignment horizontal="center" wrapText="1"/>
    </xf>
    <xf numFmtId="0" fontId="0" fillId="0" borderId="10" xfId="0" applyFill="1" applyBorder="1" applyAlignment="1">
      <alignment horizontal="center"/>
    </xf>
    <xf numFmtId="0" fontId="0" fillId="0" borderId="0" xfId="0" applyBorder="1"/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49" fontId="12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/>
    <xf numFmtId="0" fontId="13" fillId="0" borderId="0" xfId="0" applyFont="1"/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left"/>
    </xf>
    <xf numFmtId="49" fontId="13" fillId="0" borderId="1" xfId="0" applyNumberFormat="1" applyFont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3" fillId="0" borderId="1" xfId="0" applyFont="1" applyFill="1" applyBorder="1"/>
    <xf numFmtId="0" fontId="13" fillId="0" borderId="1" xfId="0" applyFont="1" applyFill="1" applyBorder="1" applyAlignment="1">
      <alignment horizontal="left"/>
    </xf>
    <xf numFmtId="49" fontId="13" fillId="0" borderId="1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left"/>
    </xf>
    <xf numFmtId="0" fontId="14" fillId="0" borderId="8" xfId="2" applyFont="1" applyFill="1" applyBorder="1" applyAlignment="1">
      <alignment horizontal="left"/>
    </xf>
    <xf numFmtId="0" fontId="14" fillId="0" borderId="9" xfId="2" applyFont="1" applyFill="1" applyBorder="1" applyAlignment="1">
      <alignment horizontal="left"/>
    </xf>
    <xf numFmtId="0" fontId="14" fillId="0" borderId="9" xfId="2" applyFont="1" applyFill="1" applyBorder="1" applyAlignment="1">
      <alignment horizontal="center"/>
    </xf>
    <xf numFmtId="0" fontId="15" fillId="0" borderId="0" xfId="0" applyFont="1"/>
    <xf numFmtId="0" fontId="12" fillId="0" borderId="1" xfId="0" applyFont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7" fillId="0" borderId="0" xfId="0" applyFont="1"/>
    <xf numFmtId="0" fontId="0" fillId="0" borderId="1" xfId="0" applyNumberFormat="1" applyBorder="1" applyAlignment="1">
      <alignment horizontal="center"/>
    </xf>
    <xf numFmtId="49" fontId="0" fillId="0" borderId="1" xfId="0" applyNumberFormat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5" borderId="0" xfId="0" applyFill="1"/>
    <xf numFmtId="0" fontId="5" fillId="0" borderId="2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1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13" fillId="0" borderId="2" xfId="0" applyFont="1" applyBorder="1" applyAlignment="1">
      <alignment horizontal="left" vertical="center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6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</cellXfs>
  <cellStyles count="3">
    <cellStyle name="Normální" xfId="0" builtinId="0"/>
    <cellStyle name="Normální 2" xfId="1" xr:uid="{00000000-0005-0000-0000-000001000000}"/>
    <cellStyle name="Normální 3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12</xdr:col>
      <xdr:colOff>29395</xdr:colOff>
      <xdr:row>68</xdr:row>
      <xdr:rowOff>67235</xdr:rowOff>
    </xdr:to>
    <xdr:pic>
      <xdr:nvPicPr>
        <xdr:cNvPr id="14" name="Obrázek 13">
          <a:extLst>
            <a:ext uri="{FF2B5EF4-FFF2-40B4-BE49-F238E27FC236}">
              <a16:creationId xmlns:a16="http://schemas.microsoft.com/office/drawing/2014/main" id="{A44F1415-B544-4426-B6D7-E0C1B2812A6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37029" y="5871882"/>
          <a:ext cx="12441778" cy="81354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36</xdr:row>
      <xdr:rowOff>174201</xdr:rowOff>
    </xdr:from>
    <xdr:to>
      <xdr:col>12</xdr:col>
      <xdr:colOff>211793</xdr:colOff>
      <xdr:row>95</xdr:row>
      <xdr:rowOff>145677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3E94739-FF22-4449-8779-A53FED46A7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70936"/>
          <a:ext cx="13430998" cy="1054982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50</xdr:row>
      <xdr:rowOff>202406</xdr:rowOff>
    </xdr:from>
    <xdr:to>
      <xdr:col>16</xdr:col>
      <xdr:colOff>70960</xdr:colOff>
      <xdr:row>93</xdr:row>
      <xdr:rowOff>98862</xdr:rowOff>
    </xdr:to>
    <xdr:pic>
      <xdr:nvPicPr>
        <xdr:cNvPr id="4" name="Obrázek 3">
          <a:extLst>
            <a:ext uri="{FF2B5EF4-FFF2-40B4-BE49-F238E27FC236}">
              <a16:creationId xmlns:a16="http://schemas.microsoft.com/office/drawing/2014/main" id="{542A8858-F81D-4D7C-B91C-23E788D1D6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3966031"/>
          <a:ext cx="18730436" cy="766218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33</xdr:row>
      <xdr:rowOff>174000</xdr:rowOff>
    </xdr:from>
    <xdr:to>
      <xdr:col>12</xdr:col>
      <xdr:colOff>458986</xdr:colOff>
      <xdr:row>103</xdr:row>
      <xdr:rowOff>22412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3347F0CE-91FB-467C-A0E6-3E70EE610DE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2682" r="15649"/>
        <a:stretch/>
      </xdr:blipFill>
      <xdr:spPr>
        <a:xfrm>
          <a:off x="0" y="7110441"/>
          <a:ext cx="13319604" cy="123990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87</xdr:row>
      <xdr:rowOff>0</xdr:rowOff>
    </xdr:from>
    <xdr:to>
      <xdr:col>13</xdr:col>
      <xdr:colOff>1324707</xdr:colOff>
      <xdr:row>141</xdr:row>
      <xdr:rowOff>115158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B34FA851-7C57-4792-8761-D1EAF04720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3479125"/>
          <a:ext cx="14820900" cy="9887808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0</xdr:colOff>
      <xdr:row>3</xdr:row>
      <xdr:rowOff>775606</xdr:rowOff>
    </xdr:from>
    <xdr:to>
      <xdr:col>25</xdr:col>
      <xdr:colOff>585108</xdr:colOff>
      <xdr:row>58</xdr:row>
      <xdr:rowOff>66125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C4990124-27AC-4477-85A9-823BCAEEDD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606893" y="1714499"/>
          <a:ext cx="10640786" cy="96455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I22"/>
  <sheetViews>
    <sheetView zoomScale="85" zoomScaleNormal="85" workbookViewId="0">
      <pane ySplit="4" topLeftCell="A5" activePane="bottomLeft" state="frozen"/>
      <selection pane="bottomLeft" activeCell="F20" sqref="F20"/>
    </sheetView>
  </sheetViews>
  <sheetFormatPr defaultRowHeight="15" x14ac:dyDescent="0.25"/>
  <cols>
    <col min="1" max="1" width="6.42578125" customWidth="1"/>
    <col min="2" max="2" width="9.5703125" customWidth="1"/>
    <col min="3" max="3" width="17.28515625" customWidth="1"/>
    <col min="4" max="4" width="29.42578125" customWidth="1"/>
    <col min="5" max="5" width="9.140625" style="53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9" ht="34.5" customHeight="1" x14ac:dyDescent="0.25">
      <c r="A2" s="92" t="s">
        <v>137</v>
      </c>
      <c r="B2" s="92"/>
      <c r="C2" s="92"/>
      <c r="D2" s="92"/>
      <c r="E2" s="92"/>
      <c r="F2" s="92"/>
      <c r="G2" s="92"/>
      <c r="H2" s="92"/>
      <c r="I2" s="92"/>
    </row>
    <row r="3" spans="1:9" ht="25.5" customHeight="1" x14ac:dyDescent="0.25">
      <c r="A3" s="90" t="s">
        <v>136</v>
      </c>
      <c r="B3" s="90"/>
      <c r="C3" s="90"/>
      <c r="D3" s="90"/>
      <c r="E3" s="90"/>
      <c r="F3" s="90"/>
      <c r="G3" s="90"/>
      <c r="H3" s="90"/>
      <c r="I3" s="90"/>
    </row>
    <row r="4" spans="1:9" ht="60.75" customHeight="1" x14ac:dyDescent="0.25">
      <c r="A4" s="48" t="s">
        <v>0</v>
      </c>
      <c r="B4" s="2" t="s">
        <v>120</v>
      </c>
      <c r="C4" s="2" t="s">
        <v>451</v>
      </c>
      <c r="D4" s="48" t="s">
        <v>1</v>
      </c>
      <c r="E4" s="51" t="s">
        <v>353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90" t="s">
        <v>209</v>
      </c>
      <c r="B5" s="90"/>
      <c r="C5" s="90"/>
      <c r="D5" s="90"/>
      <c r="E5" s="90"/>
      <c r="F5" s="90"/>
      <c r="G5" s="90"/>
      <c r="H5" s="90"/>
      <c r="I5" s="90"/>
    </row>
    <row r="6" spans="1:9" x14ac:dyDescent="0.25">
      <c r="A6" s="15" t="s">
        <v>182</v>
      </c>
      <c r="B6" s="15">
        <v>1</v>
      </c>
      <c r="C6" s="5" t="str">
        <f>CONCATENATE("DC1-",E6,"-N1-","V00",B6)</f>
        <v>DC1-I0-N1-V001</v>
      </c>
      <c r="D6" s="16" t="s">
        <v>183</v>
      </c>
      <c r="E6" s="15" t="s">
        <v>448</v>
      </c>
      <c r="F6" s="16" t="s">
        <v>184</v>
      </c>
      <c r="G6" s="17" t="s">
        <v>50</v>
      </c>
      <c r="H6" s="15" t="s">
        <v>185</v>
      </c>
      <c r="I6" s="15">
        <v>2017</v>
      </c>
    </row>
    <row r="7" spans="1:9" x14ac:dyDescent="0.25">
      <c r="A7" s="15" t="s">
        <v>182</v>
      </c>
      <c r="B7" s="15">
        <v>2</v>
      </c>
      <c r="C7" s="5" t="str">
        <f t="shared" ref="C7:C14" si="0">CONCATENATE("DC1-",E7,"-N1-","V00",B7)</f>
        <v>DC1-I0-N1-V002</v>
      </c>
      <c r="D7" s="16" t="s">
        <v>186</v>
      </c>
      <c r="E7" s="15" t="s">
        <v>448</v>
      </c>
      <c r="F7" s="16" t="s">
        <v>184</v>
      </c>
      <c r="G7" s="17" t="s">
        <v>50</v>
      </c>
      <c r="H7" s="15" t="s">
        <v>185</v>
      </c>
      <c r="I7" s="15">
        <v>2017</v>
      </c>
    </row>
    <row r="8" spans="1:9" x14ac:dyDescent="0.25">
      <c r="A8" s="15" t="s">
        <v>182</v>
      </c>
      <c r="B8" s="15">
        <v>3</v>
      </c>
      <c r="C8" s="5" t="str">
        <f t="shared" si="0"/>
        <v>DC1-I0-N1-V003</v>
      </c>
      <c r="D8" s="16" t="s">
        <v>187</v>
      </c>
      <c r="E8" s="15" t="s">
        <v>448</v>
      </c>
      <c r="F8" s="16" t="s">
        <v>184</v>
      </c>
      <c r="G8" s="17" t="s">
        <v>50</v>
      </c>
      <c r="H8" s="15" t="s">
        <v>185</v>
      </c>
      <c r="I8" s="15">
        <v>2017</v>
      </c>
    </row>
    <row r="9" spans="1:9" x14ac:dyDescent="0.25">
      <c r="A9" s="15" t="s">
        <v>182</v>
      </c>
      <c r="B9" s="15">
        <v>4</v>
      </c>
      <c r="C9" s="5" t="str">
        <f t="shared" si="0"/>
        <v>DC1-I0-N1-V004</v>
      </c>
      <c r="D9" s="16" t="s">
        <v>188</v>
      </c>
      <c r="E9" s="15" t="s">
        <v>448</v>
      </c>
      <c r="F9" s="16" t="s">
        <v>184</v>
      </c>
      <c r="G9" s="17" t="s">
        <v>50</v>
      </c>
      <c r="H9" s="15" t="s">
        <v>185</v>
      </c>
      <c r="I9" s="15">
        <v>2017</v>
      </c>
    </row>
    <row r="10" spans="1:9" x14ac:dyDescent="0.25">
      <c r="A10" s="15" t="s">
        <v>182</v>
      </c>
      <c r="B10" s="15">
        <v>5</v>
      </c>
      <c r="C10" s="5" t="str">
        <f t="shared" si="0"/>
        <v>DC1-D0-N1-V005</v>
      </c>
      <c r="D10" s="16" t="s">
        <v>189</v>
      </c>
      <c r="E10" s="15" t="s">
        <v>446</v>
      </c>
      <c r="F10" s="16" t="s">
        <v>190</v>
      </c>
      <c r="G10" s="17" t="s">
        <v>13</v>
      </c>
      <c r="H10" s="15" t="s">
        <v>191</v>
      </c>
      <c r="I10" s="15">
        <v>2002</v>
      </c>
    </row>
    <row r="11" spans="1:9" x14ac:dyDescent="0.25">
      <c r="A11" s="15" t="s">
        <v>182</v>
      </c>
      <c r="B11" s="15">
        <v>6</v>
      </c>
      <c r="C11" s="5" t="str">
        <f t="shared" si="0"/>
        <v>DC1-D0-N1-V006</v>
      </c>
      <c r="D11" s="16" t="s">
        <v>192</v>
      </c>
      <c r="E11" s="15" t="s">
        <v>446</v>
      </c>
      <c r="F11" s="16" t="s">
        <v>190</v>
      </c>
      <c r="G11" s="17" t="s">
        <v>13</v>
      </c>
      <c r="H11" s="15" t="s">
        <v>191</v>
      </c>
      <c r="I11" s="15">
        <v>2002</v>
      </c>
    </row>
    <row r="12" spans="1:9" x14ac:dyDescent="0.25">
      <c r="A12" s="15" t="s">
        <v>182</v>
      </c>
      <c r="B12" s="15">
        <v>7</v>
      </c>
      <c r="C12" s="5" t="str">
        <f t="shared" si="0"/>
        <v>DC1-E0-N1-V007</v>
      </c>
      <c r="D12" s="16" t="s">
        <v>193</v>
      </c>
      <c r="E12" s="15" t="s">
        <v>449</v>
      </c>
      <c r="F12" s="16" t="s">
        <v>194</v>
      </c>
      <c r="G12" s="17" t="s">
        <v>8</v>
      </c>
      <c r="H12" s="15" t="s">
        <v>191</v>
      </c>
      <c r="I12" s="15">
        <v>2018</v>
      </c>
    </row>
    <row r="13" spans="1:9" x14ac:dyDescent="0.25">
      <c r="A13" s="15" t="s">
        <v>182</v>
      </c>
      <c r="B13" s="15">
        <v>8</v>
      </c>
      <c r="C13" s="5" t="str">
        <f t="shared" si="0"/>
        <v>DC1-E0-N1-V008</v>
      </c>
      <c r="D13" s="16" t="s">
        <v>195</v>
      </c>
      <c r="E13" s="15" t="s">
        <v>449</v>
      </c>
      <c r="F13" s="16" t="s">
        <v>194</v>
      </c>
      <c r="G13" s="17" t="s">
        <v>8</v>
      </c>
      <c r="H13" s="15" t="s">
        <v>191</v>
      </c>
      <c r="I13" s="15">
        <v>2018</v>
      </c>
    </row>
    <row r="14" spans="1:9" x14ac:dyDescent="0.25">
      <c r="A14" s="18" t="s">
        <v>182</v>
      </c>
      <c r="B14" s="18">
        <v>9</v>
      </c>
      <c r="C14" s="5" t="str">
        <f t="shared" si="0"/>
        <v>DC1-B0-N1-V009</v>
      </c>
      <c r="D14" s="19" t="s">
        <v>196</v>
      </c>
      <c r="E14" s="18" t="s">
        <v>435</v>
      </c>
      <c r="F14" s="19" t="s">
        <v>197</v>
      </c>
      <c r="G14" s="20" t="s">
        <v>13</v>
      </c>
      <c r="H14" s="18" t="s">
        <v>198</v>
      </c>
      <c r="I14" s="18"/>
    </row>
    <row r="15" spans="1:9" x14ac:dyDescent="0.25">
      <c r="A15" s="15" t="s">
        <v>182</v>
      </c>
      <c r="B15" s="15">
        <v>10</v>
      </c>
      <c r="C15" s="5" t="str">
        <f t="shared" ref="C15:C16" si="1">CONCATENATE("DC1-",E15,"-N1-","V0",B15)</f>
        <v>DC1-B0-N1-V010</v>
      </c>
      <c r="D15" s="16" t="s">
        <v>199</v>
      </c>
      <c r="E15" s="18" t="s">
        <v>435</v>
      </c>
      <c r="F15" s="16" t="s">
        <v>197</v>
      </c>
      <c r="G15" s="17" t="s">
        <v>13</v>
      </c>
      <c r="H15" s="15" t="s">
        <v>200</v>
      </c>
      <c r="I15" s="15">
        <v>2019</v>
      </c>
    </row>
    <row r="16" spans="1:9" x14ac:dyDescent="0.25">
      <c r="A16" s="15" t="s">
        <v>182</v>
      </c>
      <c r="B16" s="15">
        <v>11</v>
      </c>
      <c r="C16" s="5" t="str">
        <f t="shared" si="1"/>
        <v>DC1-B0-N1-V011</v>
      </c>
      <c r="D16" s="16" t="s">
        <v>201</v>
      </c>
      <c r="E16" s="18" t="s">
        <v>435</v>
      </c>
      <c r="F16" s="16" t="s">
        <v>197</v>
      </c>
      <c r="G16" s="17" t="s">
        <v>13</v>
      </c>
      <c r="H16" s="15" t="s">
        <v>200</v>
      </c>
      <c r="I16" s="15">
        <v>2019</v>
      </c>
    </row>
    <row r="17" spans="1:9" ht="30.75" customHeight="1" x14ac:dyDescent="0.25">
      <c r="A17" s="15" t="s">
        <v>182</v>
      </c>
      <c r="B17" s="15">
        <v>12</v>
      </c>
      <c r="C17" s="5" t="str">
        <f>CONCATENATE("DC1-","B1","-N1-","V0",B17)</f>
        <v>DC1-B1-N1-V012</v>
      </c>
      <c r="D17" s="16" t="s">
        <v>202</v>
      </c>
      <c r="E17" s="54" t="s">
        <v>365</v>
      </c>
      <c r="F17" s="16" t="s">
        <v>203</v>
      </c>
      <c r="G17" s="17" t="s">
        <v>8</v>
      </c>
      <c r="H17" s="15" t="s">
        <v>191</v>
      </c>
      <c r="I17" s="15">
        <v>2001</v>
      </c>
    </row>
    <row r="18" spans="1:9" ht="15.75" x14ac:dyDescent="0.25">
      <c r="A18" s="88" t="s">
        <v>133</v>
      </c>
      <c r="B18" s="89"/>
      <c r="C18" s="89"/>
      <c r="D18" s="89"/>
      <c r="E18" s="89"/>
      <c r="F18" s="89"/>
      <c r="G18" s="89"/>
      <c r="H18" s="89"/>
      <c r="I18" s="89"/>
    </row>
    <row r="19" spans="1:9" x14ac:dyDescent="0.25">
      <c r="A19" s="18" t="s">
        <v>182</v>
      </c>
      <c r="B19" s="18" t="s">
        <v>134</v>
      </c>
      <c r="C19" s="18"/>
      <c r="D19" s="19" t="s">
        <v>394</v>
      </c>
      <c r="E19" s="18" t="s">
        <v>366</v>
      </c>
      <c r="F19" s="19" t="s">
        <v>454</v>
      </c>
      <c r="G19" s="20" t="s">
        <v>13</v>
      </c>
      <c r="H19" s="18" t="s">
        <v>208</v>
      </c>
      <c r="I19" s="18">
        <v>2015</v>
      </c>
    </row>
    <row r="20" spans="1:9" ht="57" x14ac:dyDescent="0.25">
      <c r="A20" s="15" t="s">
        <v>182</v>
      </c>
      <c r="B20" s="15" t="s">
        <v>134</v>
      </c>
      <c r="C20" s="22"/>
      <c r="D20" s="21" t="s">
        <v>393</v>
      </c>
      <c r="E20" s="58" t="s">
        <v>367</v>
      </c>
      <c r="F20" s="16" t="s">
        <v>455</v>
      </c>
      <c r="G20" s="17" t="s">
        <v>13</v>
      </c>
      <c r="H20" s="22" t="s">
        <v>205</v>
      </c>
      <c r="I20" s="22">
        <v>2003</v>
      </c>
    </row>
    <row r="21" spans="1:9" x14ac:dyDescent="0.25">
      <c r="A21" s="15" t="s">
        <v>182</v>
      </c>
      <c r="B21" s="55" t="s">
        <v>134</v>
      </c>
      <c r="C21" s="55"/>
      <c r="D21" s="56" t="s">
        <v>206</v>
      </c>
      <c r="E21" s="55"/>
      <c r="F21" s="56" t="s">
        <v>204</v>
      </c>
      <c r="G21" s="57" t="s">
        <v>13</v>
      </c>
      <c r="H21" s="55" t="s">
        <v>207</v>
      </c>
      <c r="I21" s="55">
        <v>2002</v>
      </c>
    </row>
    <row r="22" spans="1:9" x14ac:dyDescent="0.25">
      <c r="A22" s="85"/>
      <c r="B22" s="86"/>
      <c r="C22" s="86"/>
      <c r="D22" s="86"/>
      <c r="E22" s="86"/>
      <c r="F22" s="86"/>
      <c r="G22" s="86"/>
      <c r="H22" s="86"/>
      <c r="I22" s="87"/>
    </row>
  </sheetData>
  <mergeCells count="6">
    <mergeCell ref="A22:I22"/>
    <mergeCell ref="A18:I18"/>
    <mergeCell ref="A5:I5"/>
    <mergeCell ref="A1:I1"/>
    <mergeCell ref="A2:I2"/>
    <mergeCell ref="A3:I3"/>
  </mergeCells>
  <pageMargins left="0.25" right="0.25" top="0.75" bottom="0.75" header="0.3" footer="0.3"/>
  <pageSetup paperSize="9" scale="44" orientation="landscape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36"/>
  <sheetViews>
    <sheetView zoomScale="85" zoomScaleNormal="85" workbookViewId="0">
      <pane ySplit="4" topLeftCell="A11" activePane="bottomLeft" state="frozen"/>
      <selection pane="bottomLeft" activeCell="K23" sqref="K23"/>
    </sheetView>
  </sheetViews>
  <sheetFormatPr defaultRowHeight="15" x14ac:dyDescent="0.25"/>
  <cols>
    <col min="1" max="1" width="6.42578125" customWidth="1"/>
    <col min="2" max="2" width="9.5703125" customWidth="1"/>
    <col min="3" max="3" width="23.570312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</cols>
  <sheetData>
    <row r="1" spans="1:11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1" ht="34.5" customHeight="1" x14ac:dyDescent="0.25">
      <c r="A2" s="92" t="s">
        <v>137</v>
      </c>
      <c r="B2" s="92"/>
      <c r="C2" s="92"/>
      <c r="D2" s="92"/>
      <c r="E2" s="92"/>
      <c r="F2" s="92"/>
      <c r="G2" s="92"/>
      <c r="H2" s="92"/>
      <c r="I2" s="92"/>
    </row>
    <row r="3" spans="1:11" ht="25.5" customHeight="1" x14ac:dyDescent="0.25">
      <c r="A3" s="88" t="s">
        <v>136</v>
      </c>
      <c r="B3" s="89"/>
      <c r="C3" s="89"/>
      <c r="D3" s="89"/>
      <c r="E3" s="89"/>
      <c r="F3" s="89"/>
      <c r="G3" s="89"/>
      <c r="H3" s="89"/>
      <c r="I3" s="93"/>
    </row>
    <row r="4" spans="1:11" ht="60.75" customHeight="1" x14ac:dyDescent="0.25">
      <c r="A4" s="48" t="s">
        <v>0</v>
      </c>
      <c r="B4" s="2" t="s">
        <v>120</v>
      </c>
      <c r="C4" s="2" t="s">
        <v>451</v>
      </c>
      <c r="D4" s="48" t="s">
        <v>1</v>
      </c>
      <c r="E4" s="50" t="s">
        <v>353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11" ht="15.75" x14ac:dyDescent="0.25">
      <c r="A5" s="88" t="s">
        <v>181</v>
      </c>
      <c r="B5" s="89"/>
      <c r="C5" s="89"/>
      <c r="D5" s="89"/>
      <c r="E5" s="89"/>
      <c r="F5" s="89"/>
      <c r="G5" s="89"/>
      <c r="H5" s="89"/>
      <c r="I5" s="89"/>
      <c r="K5" s="40"/>
    </row>
    <row r="6" spans="1:11" x14ac:dyDescent="0.25">
      <c r="A6" s="5" t="s">
        <v>139</v>
      </c>
      <c r="B6" s="5">
        <v>1</v>
      </c>
      <c r="C6" s="5" t="str">
        <f>CONCATENATE("CV1-",E6,"-N1-","V00",B6)</f>
        <v>CV1-B0-N1-V001</v>
      </c>
      <c r="D6" s="6" t="s">
        <v>140</v>
      </c>
      <c r="E6" s="6" t="s">
        <v>435</v>
      </c>
      <c r="F6" s="6" t="s">
        <v>141</v>
      </c>
      <c r="G6" s="7" t="s">
        <v>25</v>
      </c>
      <c r="H6" s="5" t="s">
        <v>142</v>
      </c>
      <c r="I6" s="5">
        <v>1983</v>
      </c>
    </row>
    <row r="7" spans="1:11" x14ac:dyDescent="0.25">
      <c r="A7" s="5" t="s">
        <v>139</v>
      </c>
      <c r="B7" s="5">
        <v>2</v>
      </c>
      <c r="C7" s="5" t="str">
        <f t="shared" ref="C7:C14" si="0">CONCATENATE("CV1-",E7,"-N1-","V00",B7)</f>
        <v>CV1-B0-N1-V002</v>
      </c>
      <c r="D7" s="6" t="s">
        <v>143</v>
      </c>
      <c r="E7" s="6" t="s">
        <v>435</v>
      </c>
      <c r="F7" s="6" t="s">
        <v>144</v>
      </c>
      <c r="G7" s="7" t="s">
        <v>25</v>
      </c>
      <c r="H7" s="5" t="s">
        <v>142</v>
      </c>
      <c r="I7" s="5">
        <v>1983</v>
      </c>
    </row>
    <row r="8" spans="1:11" x14ac:dyDescent="0.25">
      <c r="A8" s="5" t="s">
        <v>139</v>
      </c>
      <c r="B8" s="5">
        <v>3</v>
      </c>
      <c r="C8" s="5" t="str">
        <f t="shared" si="0"/>
        <v>CV1-B0-N1-V003</v>
      </c>
      <c r="D8" s="6" t="s">
        <v>145</v>
      </c>
      <c r="E8" s="6" t="s">
        <v>435</v>
      </c>
      <c r="F8" s="6" t="s">
        <v>146</v>
      </c>
      <c r="G8" s="7" t="s">
        <v>25</v>
      </c>
      <c r="H8" s="5" t="s">
        <v>142</v>
      </c>
      <c r="I8" s="5">
        <v>1983</v>
      </c>
      <c r="K8" s="40"/>
    </row>
    <row r="9" spans="1:11" x14ac:dyDescent="0.25">
      <c r="A9" s="5" t="s">
        <v>139</v>
      </c>
      <c r="B9" s="5">
        <v>4</v>
      </c>
      <c r="C9" s="5" t="str">
        <f t="shared" si="0"/>
        <v>CV1-B0-N1-V004</v>
      </c>
      <c r="D9" s="6" t="s">
        <v>145</v>
      </c>
      <c r="E9" s="6" t="s">
        <v>435</v>
      </c>
      <c r="F9" s="6" t="s">
        <v>146</v>
      </c>
      <c r="G9" s="7" t="s">
        <v>25</v>
      </c>
      <c r="H9" s="5" t="s">
        <v>142</v>
      </c>
      <c r="I9" s="5">
        <v>1983</v>
      </c>
      <c r="K9" s="40"/>
    </row>
    <row r="10" spans="1:11" x14ac:dyDescent="0.25">
      <c r="A10" s="5" t="s">
        <v>139</v>
      </c>
      <c r="B10" s="5">
        <v>5</v>
      </c>
      <c r="C10" s="5" t="str">
        <f t="shared" si="0"/>
        <v>CV1-B0-N1-V005</v>
      </c>
      <c r="D10" s="6" t="s">
        <v>145</v>
      </c>
      <c r="E10" s="6" t="s">
        <v>435</v>
      </c>
      <c r="F10" s="6" t="s">
        <v>146</v>
      </c>
      <c r="G10" s="7" t="s">
        <v>25</v>
      </c>
      <c r="H10" s="5" t="s">
        <v>142</v>
      </c>
      <c r="I10" s="5">
        <v>1983</v>
      </c>
    </row>
    <row r="11" spans="1:11" x14ac:dyDescent="0.25">
      <c r="A11" s="5" t="s">
        <v>139</v>
      </c>
      <c r="B11" s="5">
        <v>6</v>
      </c>
      <c r="C11" s="5" t="str">
        <f t="shared" si="0"/>
        <v>CV1-B0-N1-V006</v>
      </c>
      <c r="D11" s="6" t="s">
        <v>140</v>
      </c>
      <c r="E11" s="6" t="s">
        <v>435</v>
      </c>
      <c r="F11" s="6" t="s">
        <v>147</v>
      </c>
      <c r="G11" s="7" t="s">
        <v>8</v>
      </c>
      <c r="H11" s="5" t="s">
        <v>142</v>
      </c>
      <c r="I11" s="5">
        <v>1983</v>
      </c>
    </row>
    <row r="12" spans="1:11" x14ac:dyDescent="0.25">
      <c r="A12" s="5" t="s">
        <v>139</v>
      </c>
      <c r="B12" s="5">
        <v>7</v>
      </c>
      <c r="C12" s="5" t="str">
        <f t="shared" si="0"/>
        <v>CV1-B0-N1-V007</v>
      </c>
      <c r="D12" s="6" t="s">
        <v>140</v>
      </c>
      <c r="E12" s="6" t="s">
        <v>435</v>
      </c>
      <c r="F12" s="6" t="s">
        <v>148</v>
      </c>
      <c r="G12" s="7" t="s">
        <v>8</v>
      </c>
      <c r="H12" s="5" t="s">
        <v>142</v>
      </c>
      <c r="I12" s="5">
        <v>1983</v>
      </c>
    </row>
    <row r="13" spans="1:11" x14ac:dyDescent="0.25">
      <c r="A13" s="5" t="s">
        <v>139</v>
      </c>
      <c r="B13" s="5">
        <v>8</v>
      </c>
      <c r="C13" s="5" t="str">
        <f t="shared" si="0"/>
        <v>CV1-B0-N1-V008</v>
      </c>
      <c r="D13" s="6" t="s">
        <v>140</v>
      </c>
      <c r="E13" s="6" t="s">
        <v>435</v>
      </c>
      <c r="F13" s="6" t="s">
        <v>149</v>
      </c>
      <c r="G13" s="7" t="s">
        <v>25</v>
      </c>
      <c r="H13" s="5" t="s">
        <v>142</v>
      </c>
      <c r="I13" s="5">
        <v>1983</v>
      </c>
    </row>
    <row r="14" spans="1:11" x14ac:dyDescent="0.25">
      <c r="A14" s="5" t="s">
        <v>139</v>
      </c>
      <c r="B14" s="5">
        <v>9</v>
      </c>
      <c r="C14" s="5" t="str">
        <f t="shared" si="0"/>
        <v>CV1-B0-N1-V009</v>
      </c>
      <c r="D14" s="6" t="s">
        <v>140</v>
      </c>
      <c r="E14" s="6" t="s">
        <v>435</v>
      </c>
      <c r="F14" s="6" t="s">
        <v>150</v>
      </c>
      <c r="G14" s="7" t="s">
        <v>25</v>
      </c>
      <c r="H14" s="5" t="s">
        <v>142</v>
      </c>
      <c r="I14" s="5">
        <v>1983</v>
      </c>
    </row>
    <row r="15" spans="1:11" x14ac:dyDescent="0.25">
      <c r="A15" s="5" t="s">
        <v>139</v>
      </c>
      <c r="B15" s="5">
        <v>10</v>
      </c>
      <c r="C15" s="5" t="str">
        <f t="shared" ref="C15:C33" si="1">CONCATENATE("CV1-",E15,"-N1-","V0",B15)</f>
        <v>CV1-B0-N1-V010</v>
      </c>
      <c r="D15" s="6" t="s">
        <v>143</v>
      </c>
      <c r="E15" s="6" t="s">
        <v>435</v>
      </c>
      <c r="F15" s="6" t="s">
        <v>150</v>
      </c>
      <c r="G15" s="7" t="s">
        <v>25</v>
      </c>
      <c r="H15" s="5" t="s">
        <v>142</v>
      </c>
      <c r="I15" s="5">
        <v>1983</v>
      </c>
    </row>
    <row r="16" spans="1:11" x14ac:dyDescent="0.25">
      <c r="A16" s="5" t="s">
        <v>139</v>
      </c>
      <c r="B16" s="5">
        <v>11</v>
      </c>
      <c r="C16" s="5" t="str">
        <f t="shared" si="1"/>
        <v>CV1-E0-N1-V011</v>
      </c>
      <c r="D16" s="6" t="s">
        <v>140</v>
      </c>
      <c r="E16" s="6" t="s">
        <v>449</v>
      </c>
      <c r="F16" s="6" t="s">
        <v>151</v>
      </c>
      <c r="G16" s="7" t="s">
        <v>8</v>
      </c>
      <c r="H16" s="5" t="s">
        <v>142</v>
      </c>
      <c r="I16" s="5">
        <v>1983</v>
      </c>
    </row>
    <row r="17" spans="1:11" x14ac:dyDescent="0.25">
      <c r="A17" s="5" t="s">
        <v>139</v>
      </c>
      <c r="B17" s="5">
        <v>12</v>
      </c>
      <c r="C17" s="5" t="str">
        <f t="shared" si="1"/>
        <v>CV1-E0-N1-V012</v>
      </c>
      <c r="D17" s="6" t="s">
        <v>140</v>
      </c>
      <c r="E17" s="6" t="s">
        <v>449</v>
      </c>
      <c r="F17" s="6" t="s">
        <v>152</v>
      </c>
      <c r="G17" s="7" t="s">
        <v>8</v>
      </c>
      <c r="H17" s="5" t="s">
        <v>142</v>
      </c>
      <c r="I17" s="5">
        <v>1983</v>
      </c>
    </row>
    <row r="18" spans="1:11" x14ac:dyDescent="0.25">
      <c r="A18" s="5" t="s">
        <v>139</v>
      </c>
      <c r="B18" s="5">
        <v>13</v>
      </c>
      <c r="C18" s="5" t="str">
        <f t="shared" si="1"/>
        <v>CV1-E0-N1-V013</v>
      </c>
      <c r="D18" s="6" t="s">
        <v>140</v>
      </c>
      <c r="E18" s="6" t="s">
        <v>449</v>
      </c>
      <c r="F18" s="6" t="s">
        <v>152</v>
      </c>
      <c r="G18" s="7" t="s">
        <v>8</v>
      </c>
      <c r="H18" s="5" t="s">
        <v>142</v>
      </c>
      <c r="I18" s="5">
        <v>1983</v>
      </c>
    </row>
    <row r="19" spans="1:11" x14ac:dyDescent="0.25">
      <c r="A19" s="5" t="s">
        <v>139</v>
      </c>
      <c r="B19" s="5">
        <v>14</v>
      </c>
      <c r="C19" s="5" t="str">
        <f t="shared" si="1"/>
        <v>CV1-C0-N1-V014</v>
      </c>
      <c r="D19" s="6" t="s">
        <v>153</v>
      </c>
      <c r="E19" s="6" t="s">
        <v>434</v>
      </c>
      <c r="F19" s="6" t="s">
        <v>154</v>
      </c>
      <c r="G19" s="7" t="s">
        <v>53</v>
      </c>
      <c r="H19" s="5" t="s">
        <v>155</v>
      </c>
      <c r="I19" s="5">
        <v>2008</v>
      </c>
    </row>
    <row r="20" spans="1:11" x14ac:dyDescent="0.25">
      <c r="A20" s="5" t="s">
        <v>139</v>
      </c>
      <c r="B20" s="5">
        <v>15</v>
      </c>
      <c r="C20" s="5" t="str">
        <f t="shared" si="1"/>
        <v>CV1-C0-N1-V015</v>
      </c>
      <c r="D20" s="6" t="s">
        <v>156</v>
      </c>
      <c r="E20" s="6" t="s">
        <v>434</v>
      </c>
      <c r="F20" s="6" t="s">
        <v>157</v>
      </c>
      <c r="G20" s="7" t="s">
        <v>16</v>
      </c>
      <c r="H20" s="5" t="s">
        <v>155</v>
      </c>
      <c r="I20" s="5">
        <v>2008</v>
      </c>
    </row>
    <row r="21" spans="1:11" x14ac:dyDescent="0.25">
      <c r="A21" s="5" t="s">
        <v>139</v>
      </c>
      <c r="B21" s="5">
        <v>16</v>
      </c>
      <c r="C21" s="5" t="str">
        <f t="shared" si="1"/>
        <v>CV1-C0-N1-V016</v>
      </c>
      <c r="D21" s="6" t="s">
        <v>158</v>
      </c>
      <c r="E21" s="6" t="s">
        <v>434</v>
      </c>
      <c r="F21" s="6" t="s">
        <v>159</v>
      </c>
      <c r="G21" s="7" t="s">
        <v>13</v>
      </c>
      <c r="H21" s="5" t="s">
        <v>160</v>
      </c>
      <c r="I21" s="5" t="s">
        <v>161</v>
      </c>
    </row>
    <row r="22" spans="1:11" x14ac:dyDescent="0.25">
      <c r="A22" s="5" t="s">
        <v>139</v>
      </c>
      <c r="B22" s="5" t="s">
        <v>452</v>
      </c>
      <c r="C22" s="5" t="str">
        <f>CONCATENATE("CV1-",E22,"-N1-","V",B22)</f>
        <v>CV1-C0-N1-V17A</v>
      </c>
      <c r="D22" s="6" t="s">
        <v>162</v>
      </c>
      <c r="E22" s="6" t="s">
        <v>434</v>
      </c>
      <c r="F22" s="6" t="s">
        <v>163</v>
      </c>
      <c r="G22" s="7" t="s">
        <v>16</v>
      </c>
      <c r="H22" s="5" t="s">
        <v>155</v>
      </c>
      <c r="I22" s="5">
        <v>2008</v>
      </c>
      <c r="K22" s="40"/>
    </row>
    <row r="23" spans="1:11" x14ac:dyDescent="0.25">
      <c r="A23" s="8" t="s">
        <v>139</v>
      </c>
      <c r="B23" s="8" t="s">
        <v>453</v>
      </c>
      <c r="C23" s="5" t="str">
        <f>CONCATENATE("CV1-",E23,"-N1-","V",B23)</f>
        <v>CV1-C0-N1-V17B</v>
      </c>
      <c r="D23" s="9" t="s">
        <v>164</v>
      </c>
      <c r="E23" s="6" t="s">
        <v>434</v>
      </c>
      <c r="F23" s="9" t="s">
        <v>163</v>
      </c>
      <c r="G23" s="10" t="s">
        <v>13</v>
      </c>
      <c r="H23" s="8" t="s">
        <v>160</v>
      </c>
      <c r="I23" s="8" t="s">
        <v>161</v>
      </c>
      <c r="K23" s="40"/>
    </row>
    <row r="24" spans="1:11" x14ac:dyDescent="0.25">
      <c r="A24" s="5" t="s">
        <v>139</v>
      </c>
      <c r="B24" s="5">
        <v>18</v>
      </c>
      <c r="C24" s="5" t="str">
        <f t="shared" si="1"/>
        <v>CV1-D0-N1-V018</v>
      </c>
      <c r="D24" s="6" t="s">
        <v>165</v>
      </c>
      <c r="E24" s="6" t="s">
        <v>446</v>
      </c>
      <c r="F24" s="6" t="s">
        <v>166</v>
      </c>
      <c r="G24" s="7" t="s">
        <v>167</v>
      </c>
      <c r="H24" s="5" t="s">
        <v>155</v>
      </c>
      <c r="I24" s="5">
        <v>2008</v>
      </c>
    </row>
    <row r="25" spans="1:11" x14ac:dyDescent="0.25">
      <c r="A25" s="5" t="s">
        <v>139</v>
      </c>
      <c r="B25" s="5">
        <v>19</v>
      </c>
      <c r="C25" s="5" t="str">
        <f t="shared" si="1"/>
        <v>CV1-D0-N1-V019</v>
      </c>
      <c r="D25" s="6" t="s">
        <v>165</v>
      </c>
      <c r="E25" s="6" t="s">
        <v>446</v>
      </c>
      <c r="F25" s="6" t="s">
        <v>166</v>
      </c>
      <c r="G25" s="7" t="s">
        <v>167</v>
      </c>
      <c r="H25" s="5" t="s">
        <v>155</v>
      </c>
      <c r="I25" s="5">
        <v>2008</v>
      </c>
    </row>
    <row r="26" spans="1:11" x14ac:dyDescent="0.25">
      <c r="A26" s="5" t="s">
        <v>139</v>
      </c>
      <c r="B26" s="5">
        <v>20</v>
      </c>
      <c r="C26" s="5" t="str">
        <f t="shared" si="1"/>
        <v>CV1-D0-N1-V020</v>
      </c>
      <c r="D26" s="6" t="s">
        <v>165</v>
      </c>
      <c r="E26" s="6" t="s">
        <v>446</v>
      </c>
      <c r="F26" s="6" t="s">
        <v>166</v>
      </c>
      <c r="G26" s="7" t="s">
        <v>167</v>
      </c>
      <c r="H26" s="5" t="s">
        <v>155</v>
      </c>
      <c r="I26" s="5">
        <v>2008</v>
      </c>
    </row>
    <row r="27" spans="1:11" x14ac:dyDescent="0.25">
      <c r="A27" s="5" t="s">
        <v>139</v>
      </c>
      <c r="B27" s="5">
        <v>21</v>
      </c>
      <c r="C27" s="5" t="str">
        <f t="shared" si="1"/>
        <v>CV1-D0-N1-V021</v>
      </c>
      <c r="D27" s="6" t="s">
        <v>165</v>
      </c>
      <c r="E27" s="6" t="s">
        <v>446</v>
      </c>
      <c r="F27" s="6" t="s">
        <v>166</v>
      </c>
      <c r="G27" s="7" t="s">
        <v>167</v>
      </c>
      <c r="H27" s="5" t="s">
        <v>155</v>
      </c>
      <c r="I27" s="5">
        <v>2008</v>
      </c>
    </row>
    <row r="28" spans="1:11" x14ac:dyDescent="0.25">
      <c r="A28" s="5" t="s">
        <v>139</v>
      </c>
      <c r="B28" s="5">
        <v>22</v>
      </c>
      <c r="C28" s="5" t="str">
        <f t="shared" si="1"/>
        <v>CV1-D0-N1-V022</v>
      </c>
      <c r="D28" s="6" t="s">
        <v>105</v>
      </c>
      <c r="E28" s="6" t="s">
        <v>446</v>
      </c>
      <c r="F28" s="6" t="s">
        <v>166</v>
      </c>
      <c r="G28" s="7" t="s">
        <v>8</v>
      </c>
      <c r="H28" s="5" t="s">
        <v>155</v>
      </c>
      <c r="I28" s="5">
        <v>2008</v>
      </c>
    </row>
    <row r="29" spans="1:11" x14ac:dyDescent="0.25">
      <c r="A29" s="5" t="s">
        <v>139</v>
      </c>
      <c r="B29" s="5">
        <v>23</v>
      </c>
      <c r="C29" s="5" t="str">
        <f t="shared" si="1"/>
        <v>CV1-D0-N1-V023</v>
      </c>
      <c r="D29" s="6" t="s">
        <v>105</v>
      </c>
      <c r="E29" s="6" t="s">
        <v>446</v>
      </c>
      <c r="F29" s="6" t="s">
        <v>166</v>
      </c>
      <c r="G29" s="7" t="s">
        <v>8</v>
      </c>
      <c r="H29" s="5" t="s">
        <v>155</v>
      </c>
      <c r="I29" s="5">
        <v>2008</v>
      </c>
    </row>
    <row r="30" spans="1:11" x14ac:dyDescent="0.25">
      <c r="A30" s="5" t="s">
        <v>139</v>
      </c>
      <c r="B30" s="5">
        <v>24</v>
      </c>
      <c r="C30" s="5" t="str">
        <f t="shared" si="1"/>
        <v>CV1-H0-N1-V024</v>
      </c>
      <c r="D30" s="6" t="s">
        <v>168</v>
      </c>
      <c r="E30" s="6" t="s">
        <v>450</v>
      </c>
      <c r="F30" s="6" t="s">
        <v>169</v>
      </c>
      <c r="G30" s="7" t="s">
        <v>16</v>
      </c>
      <c r="H30" s="5" t="s">
        <v>142</v>
      </c>
      <c r="I30" s="5">
        <v>1991</v>
      </c>
    </row>
    <row r="31" spans="1:11" x14ac:dyDescent="0.25">
      <c r="A31" s="5" t="s">
        <v>139</v>
      </c>
      <c r="B31" s="5">
        <v>25</v>
      </c>
      <c r="C31" s="5" t="str">
        <f t="shared" si="1"/>
        <v>CV1-C0-N1-V025</v>
      </c>
      <c r="D31" s="6" t="s">
        <v>170</v>
      </c>
      <c r="E31" s="6" t="s">
        <v>434</v>
      </c>
      <c r="F31" s="6" t="s">
        <v>171</v>
      </c>
      <c r="G31" s="7" t="s">
        <v>8</v>
      </c>
      <c r="H31" s="5" t="s">
        <v>172</v>
      </c>
      <c r="I31" s="5">
        <v>2018</v>
      </c>
    </row>
    <row r="32" spans="1:11" x14ac:dyDescent="0.25">
      <c r="A32" s="11" t="s">
        <v>139</v>
      </c>
      <c r="B32" s="11">
        <v>27</v>
      </c>
      <c r="C32" s="5" t="str">
        <f t="shared" si="1"/>
        <v>CV1-C0-N1-V027</v>
      </c>
      <c r="D32" s="12" t="s">
        <v>173</v>
      </c>
      <c r="E32" s="52" t="s">
        <v>434</v>
      </c>
      <c r="F32" s="13" t="s">
        <v>171</v>
      </c>
      <c r="G32" s="14" t="s">
        <v>174</v>
      </c>
      <c r="H32" s="11" t="s">
        <v>175</v>
      </c>
      <c r="I32" s="11">
        <v>2018</v>
      </c>
    </row>
    <row r="33" spans="1:9" x14ac:dyDescent="0.25">
      <c r="A33" s="5" t="s">
        <v>139</v>
      </c>
      <c r="B33" s="5">
        <v>28</v>
      </c>
      <c r="C33" s="5" t="str">
        <f t="shared" si="1"/>
        <v>CV1-F0-N1-V028</v>
      </c>
      <c r="D33" s="6" t="s">
        <v>176</v>
      </c>
      <c r="E33" s="6" t="s">
        <v>447</v>
      </c>
      <c r="F33" s="6" t="s">
        <v>177</v>
      </c>
      <c r="G33" s="7"/>
      <c r="H33" s="5" t="s">
        <v>178</v>
      </c>
      <c r="I33" s="5" t="s">
        <v>179</v>
      </c>
    </row>
    <row r="34" spans="1:9" x14ac:dyDescent="0.25">
      <c r="A34" s="85"/>
      <c r="B34" s="86"/>
      <c r="C34" s="86"/>
      <c r="D34" s="86"/>
      <c r="E34" s="86"/>
      <c r="F34" s="86"/>
      <c r="G34" s="86"/>
      <c r="H34" s="86"/>
      <c r="I34" s="87"/>
    </row>
    <row r="35" spans="1:9" ht="15.75" x14ac:dyDescent="0.25">
      <c r="A35" s="88" t="s">
        <v>133</v>
      </c>
      <c r="B35" s="89"/>
      <c r="C35" s="89"/>
      <c r="D35" s="89"/>
      <c r="E35" s="89"/>
      <c r="F35" s="89"/>
      <c r="G35" s="89"/>
      <c r="H35" s="89"/>
      <c r="I35" s="89"/>
    </row>
    <row r="36" spans="1:9" x14ac:dyDescent="0.25">
      <c r="A36" s="8" t="s">
        <v>139</v>
      </c>
      <c r="B36" s="8">
        <v>26</v>
      </c>
      <c r="C36" s="5" t="str">
        <f t="shared" ref="C36" si="2">CONCATENATE("CV1-",E36,"-N1-","V0",B36)</f>
        <v>CV1-C0-N1-V026</v>
      </c>
      <c r="D36" s="9">
        <v>20118</v>
      </c>
      <c r="E36" s="9" t="s">
        <v>434</v>
      </c>
      <c r="F36" s="9" t="s">
        <v>171</v>
      </c>
      <c r="G36" s="10" t="s">
        <v>174</v>
      </c>
      <c r="H36" s="8" t="s">
        <v>180</v>
      </c>
      <c r="I36" s="8">
        <v>2018</v>
      </c>
    </row>
  </sheetData>
  <mergeCells count="6">
    <mergeCell ref="A34:I34"/>
    <mergeCell ref="A35:I35"/>
    <mergeCell ref="A1:I1"/>
    <mergeCell ref="A2:I2"/>
    <mergeCell ref="A3:I3"/>
    <mergeCell ref="A5:I5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71"/>
  <sheetViews>
    <sheetView zoomScale="80" zoomScaleNormal="80" workbookViewId="0">
      <pane ySplit="4" topLeftCell="A20" activePane="bottomLeft" state="frozen"/>
      <selection pane="bottomLeft" activeCell="B50" sqref="B50"/>
    </sheetView>
  </sheetViews>
  <sheetFormatPr defaultRowHeight="15" x14ac:dyDescent="0.25"/>
  <cols>
    <col min="1" max="1" width="6.42578125" customWidth="1"/>
    <col min="2" max="2" width="17.85546875" customWidth="1"/>
    <col min="3" max="3" width="20.42578125" customWidth="1"/>
    <col min="4" max="4" width="23" customWidth="1"/>
    <col min="5" max="5" width="31.140625" customWidth="1"/>
    <col min="6" max="6" width="23.42578125" customWidth="1"/>
    <col min="7" max="7" width="14.42578125" customWidth="1"/>
    <col min="8" max="8" width="23.5703125" customWidth="1"/>
    <col min="9" max="9" width="13.5703125" customWidth="1"/>
    <col min="11" max="11" width="17.85546875" customWidth="1"/>
    <col min="12" max="12" width="23.42578125" customWidth="1"/>
    <col min="13" max="13" width="21.5703125" bestFit="1" customWidth="1"/>
  </cols>
  <sheetData>
    <row r="1" spans="1:11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1" ht="34.5" customHeight="1" x14ac:dyDescent="0.25">
      <c r="A2" s="100" t="s">
        <v>137</v>
      </c>
      <c r="B2" s="100"/>
      <c r="C2" s="100"/>
      <c r="D2" s="100"/>
      <c r="E2" s="100"/>
      <c r="F2" s="100"/>
      <c r="G2" s="100"/>
      <c r="H2" s="100"/>
      <c r="I2" s="100"/>
    </row>
    <row r="3" spans="1:11" ht="25.5" customHeight="1" x14ac:dyDescent="0.25">
      <c r="A3" s="100" t="s">
        <v>136</v>
      </c>
      <c r="B3" s="100"/>
      <c r="C3" s="100"/>
      <c r="D3" s="100"/>
      <c r="E3" s="100"/>
      <c r="F3" s="100"/>
      <c r="G3" s="100"/>
      <c r="H3" s="100"/>
      <c r="I3" s="100"/>
    </row>
    <row r="4" spans="1:11" ht="60.75" customHeight="1" x14ac:dyDescent="0.25">
      <c r="A4" s="61" t="s">
        <v>0</v>
      </c>
      <c r="B4" s="62" t="s">
        <v>120</v>
      </c>
      <c r="C4" s="2" t="s">
        <v>451</v>
      </c>
      <c r="D4" s="61" t="s">
        <v>1</v>
      </c>
      <c r="E4" s="61" t="s">
        <v>353</v>
      </c>
      <c r="F4" s="62" t="s">
        <v>2</v>
      </c>
      <c r="G4" s="63" t="s">
        <v>135</v>
      </c>
      <c r="H4" s="61" t="s">
        <v>3</v>
      </c>
      <c r="I4" s="62" t="s">
        <v>4</v>
      </c>
    </row>
    <row r="5" spans="1:11" ht="15.75" x14ac:dyDescent="0.25">
      <c r="A5" s="94" t="s">
        <v>260</v>
      </c>
      <c r="B5" s="95"/>
      <c r="C5" s="96"/>
      <c r="D5" s="96"/>
      <c r="E5" s="96"/>
      <c r="F5" s="95"/>
      <c r="G5" s="95"/>
      <c r="H5" s="96"/>
      <c r="I5" s="96"/>
      <c r="J5" s="65"/>
    </row>
    <row r="6" spans="1:11" ht="15.75" x14ac:dyDescent="0.25">
      <c r="A6" s="78" t="s">
        <v>210</v>
      </c>
      <c r="B6" s="66">
        <v>1</v>
      </c>
      <c r="C6" s="5" t="str">
        <f>CONCATENATE("MO1-","C0","-N1-","V00",B6)</f>
        <v>MO1-C0-N1-V001</v>
      </c>
      <c r="D6" s="64" t="s">
        <v>211</v>
      </c>
      <c r="E6" s="64" t="s">
        <v>372</v>
      </c>
      <c r="F6" s="67" t="s">
        <v>212</v>
      </c>
      <c r="G6" s="68" t="s">
        <v>39</v>
      </c>
      <c r="H6" s="66" t="s">
        <v>185</v>
      </c>
      <c r="I6" s="66">
        <v>2009</v>
      </c>
      <c r="J6" s="65"/>
      <c r="K6" s="65"/>
    </row>
    <row r="7" spans="1:11" ht="15.75" x14ac:dyDescent="0.25">
      <c r="A7" s="78" t="s">
        <v>210</v>
      </c>
      <c r="B7" s="66">
        <v>2</v>
      </c>
      <c r="C7" s="5" t="str">
        <f t="shared" ref="C7:C11" si="0">CONCATENATE("MO1-","C0","-N1-","V00",B7)</f>
        <v>MO1-C0-N1-V002</v>
      </c>
      <c r="D7" s="64" t="s">
        <v>211</v>
      </c>
      <c r="E7" s="64" t="s">
        <v>389</v>
      </c>
      <c r="F7" s="67" t="s">
        <v>212</v>
      </c>
      <c r="G7" s="68" t="s">
        <v>39</v>
      </c>
      <c r="H7" s="66" t="s">
        <v>185</v>
      </c>
      <c r="I7" s="66">
        <v>2009</v>
      </c>
      <c r="J7" s="65"/>
      <c r="K7" s="65"/>
    </row>
    <row r="8" spans="1:11" ht="15.75" x14ac:dyDescent="0.25">
      <c r="A8" s="79" t="s">
        <v>210</v>
      </c>
      <c r="B8" s="69">
        <v>3</v>
      </c>
      <c r="C8" s="5" t="str">
        <f t="shared" si="0"/>
        <v>MO1-C0-N1-V003</v>
      </c>
      <c r="D8" s="70" t="s">
        <v>211</v>
      </c>
      <c r="E8" s="70" t="s">
        <v>372</v>
      </c>
      <c r="F8" s="71" t="s">
        <v>212</v>
      </c>
      <c r="G8" s="72" t="s">
        <v>39</v>
      </c>
      <c r="H8" s="69" t="s">
        <v>185</v>
      </c>
      <c r="I8" s="69">
        <v>2009</v>
      </c>
      <c r="J8" s="65"/>
      <c r="K8" s="65"/>
    </row>
    <row r="9" spans="1:11" ht="20.25" x14ac:dyDescent="0.3">
      <c r="A9" s="79" t="s">
        <v>210</v>
      </c>
      <c r="B9" s="69">
        <v>4</v>
      </c>
      <c r="C9" s="5" t="str">
        <f t="shared" si="0"/>
        <v>MO1-C0-N1-V004</v>
      </c>
      <c r="D9" s="70" t="s">
        <v>213</v>
      </c>
      <c r="E9" s="70" t="s">
        <v>389</v>
      </c>
      <c r="F9" s="71" t="s">
        <v>212</v>
      </c>
      <c r="G9" s="72" t="s">
        <v>39</v>
      </c>
      <c r="H9" s="69" t="s">
        <v>185</v>
      </c>
      <c r="I9" s="69">
        <v>2015</v>
      </c>
      <c r="J9" s="65"/>
      <c r="K9" s="77"/>
    </row>
    <row r="10" spans="1:11" ht="20.25" x14ac:dyDescent="0.3">
      <c r="A10" s="79" t="s">
        <v>210</v>
      </c>
      <c r="B10" s="69">
        <v>5</v>
      </c>
      <c r="C10" s="5" t="str">
        <f t="shared" si="0"/>
        <v>MO1-C0-N1-V005</v>
      </c>
      <c r="D10" s="70" t="s">
        <v>211</v>
      </c>
      <c r="E10" s="70" t="s">
        <v>389</v>
      </c>
      <c r="F10" s="71" t="s">
        <v>212</v>
      </c>
      <c r="G10" s="72" t="s">
        <v>39</v>
      </c>
      <c r="H10" s="69" t="s">
        <v>185</v>
      </c>
      <c r="I10" s="69">
        <v>2009</v>
      </c>
      <c r="J10" s="65"/>
      <c r="K10" s="77"/>
    </row>
    <row r="11" spans="1:11" ht="15.75" x14ac:dyDescent="0.25">
      <c r="A11" s="79" t="s">
        <v>210</v>
      </c>
      <c r="B11" s="69">
        <v>6</v>
      </c>
      <c r="C11" s="5" t="str">
        <f t="shared" si="0"/>
        <v>MO1-C0-N1-V006</v>
      </c>
      <c r="D11" s="70" t="s">
        <v>213</v>
      </c>
      <c r="E11" s="70" t="s">
        <v>372</v>
      </c>
      <c r="F11" s="71" t="s">
        <v>212</v>
      </c>
      <c r="G11" s="72" t="s">
        <v>39</v>
      </c>
      <c r="H11" s="69" t="s">
        <v>185</v>
      </c>
      <c r="I11" s="69">
        <v>2015</v>
      </c>
      <c r="J11" s="65"/>
      <c r="K11" s="39"/>
    </row>
    <row r="12" spans="1:11" ht="15.75" x14ac:dyDescent="0.25">
      <c r="A12" s="79" t="s">
        <v>210</v>
      </c>
      <c r="B12" s="69">
        <v>31</v>
      </c>
      <c r="C12" s="5" t="str">
        <f>CONCATENATE("MO1-","E0","-N1-","V0",B12)</f>
        <v>MO1-E0-N1-V031</v>
      </c>
      <c r="D12" s="70" t="s">
        <v>214</v>
      </c>
      <c r="E12" s="70" t="s">
        <v>373</v>
      </c>
      <c r="F12" s="71" t="s">
        <v>215</v>
      </c>
      <c r="G12" s="72" t="s">
        <v>8</v>
      </c>
      <c r="H12" s="69" t="s">
        <v>185</v>
      </c>
      <c r="I12" s="69">
        <v>2019</v>
      </c>
      <c r="J12" s="65"/>
    </row>
    <row r="13" spans="1:11" ht="15.75" x14ac:dyDescent="0.25">
      <c r="A13" s="79" t="s">
        <v>210</v>
      </c>
      <c r="B13" s="69">
        <v>32</v>
      </c>
      <c r="C13" s="5" t="str">
        <f>CONCATENATE("MO1-","E0","-N1-","V0",B13)</f>
        <v>MO1-E0-N1-V032</v>
      </c>
      <c r="D13" s="70" t="s">
        <v>216</v>
      </c>
      <c r="E13" s="70" t="s">
        <v>416</v>
      </c>
      <c r="F13" s="71" t="s">
        <v>215</v>
      </c>
      <c r="G13" s="72" t="s">
        <v>8</v>
      </c>
      <c r="H13" s="69" t="s">
        <v>217</v>
      </c>
      <c r="I13" s="69">
        <v>1973</v>
      </c>
      <c r="J13" s="65"/>
    </row>
    <row r="14" spans="1:11" ht="15.75" x14ac:dyDescent="0.25">
      <c r="A14" s="79" t="s">
        <v>210</v>
      </c>
      <c r="B14" s="69">
        <v>34</v>
      </c>
      <c r="C14" s="5" t="str">
        <f>CONCATENATE("MO1-","F0","-N1-","V0",B14)</f>
        <v>MO1-F0-N1-V034</v>
      </c>
      <c r="D14" s="70" t="s">
        <v>218</v>
      </c>
      <c r="E14" s="70" t="s">
        <v>374</v>
      </c>
      <c r="F14" s="71" t="s">
        <v>219</v>
      </c>
      <c r="G14" s="72" t="s">
        <v>25</v>
      </c>
      <c r="H14" s="69" t="s">
        <v>217</v>
      </c>
      <c r="I14" s="69">
        <v>1989</v>
      </c>
      <c r="J14" s="65"/>
    </row>
    <row r="15" spans="1:11" ht="15.75" x14ac:dyDescent="0.25">
      <c r="A15" s="79" t="s">
        <v>210</v>
      </c>
      <c r="B15" s="69">
        <v>33</v>
      </c>
      <c r="C15" s="5" t="str">
        <f>CONCATENATE("MO1-","F0","-N1-","V0",B15)</f>
        <v>MO1-F0-N1-V033</v>
      </c>
      <c r="D15" s="70" t="s">
        <v>218</v>
      </c>
      <c r="E15" s="70" t="s">
        <v>375</v>
      </c>
      <c r="F15" s="71" t="s">
        <v>219</v>
      </c>
      <c r="G15" s="72" t="s">
        <v>8</v>
      </c>
      <c r="H15" s="69" t="s">
        <v>217</v>
      </c>
      <c r="I15" s="69">
        <v>2021</v>
      </c>
      <c r="J15" s="65"/>
    </row>
    <row r="16" spans="1:11" ht="15.75" x14ac:dyDescent="0.25">
      <c r="A16" s="79" t="s">
        <v>210</v>
      </c>
      <c r="B16" s="69">
        <v>30</v>
      </c>
      <c r="C16" s="5" t="str">
        <f>CONCATENATE("MO1-","HB","-N1-","V0",B16)</f>
        <v>MO1-HB-N1-V030</v>
      </c>
      <c r="D16" s="70" t="s">
        <v>220</v>
      </c>
      <c r="E16" s="70" t="s">
        <v>376</v>
      </c>
      <c r="F16" s="71" t="s">
        <v>221</v>
      </c>
      <c r="G16" s="72" t="s">
        <v>16</v>
      </c>
      <c r="H16" s="69" t="s">
        <v>217</v>
      </c>
      <c r="I16" s="69">
        <v>1970</v>
      </c>
      <c r="J16" s="65"/>
    </row>
    <row r="17" spans="1:10" ht="15.75" x14ac:dyDescent="0.25">
      <c r="A17" s="79" t="s">
        <v>210</v>
      </c>
      <c r="B17" s="69">
        <v>27</v>
      </c>
      <c r="C17" s="5" t="str">
        <f>CONCATENATE("MO1-","D0","-N1-","V0",B17)</f>
        <v>MO1-D0-N1-V027</v>
      </c>
      <c r="D17" s="70" t="s">
        <v>222</v>
      </c>
      <c r="E17" s="70" t="s">
        <v>371</v>
      </c>
      <c r="F17" s="71" t="s">
        <v>223</v>
      </c>
      <c r="G17" s="72" t="s">
        <v>8</v>
      </c>
      <c r="H17" s="69" t="s">
        <v>217</v>
      </c>
      <c r="I17" s="69">
        <v>1974</v>
      </c>
      <c r="J17" s="65"/>
    </row>
    <row r="18" spans="1:10" ht="15.75" x14ac:dyDescent="0.25">
      <c r="A18" s="79" t="s">
        <v>210</v>
      </c>
      <c r="B18" s="69">
        <v>28</v>
      </c>
      <c r="C18" s="5" t="str">
        <f>CONCATENATE("MO1-","D0","-N1-","V0",B18)</f>
        <v>MO1-D0-N1-V028</v>
      </c>
      <c r="D18" s="70" t="s">
        <v>224</v>
      </c>
      <c r="E18" s="70" t="s">
        <v>371</v>
      </c>
      <c r="F18" s="71" t="s">
        <v>223</v>
      </c>
      <c r="G18" s="72" t="s">
        <v>76</v>
      </c>
      <c r="H18" s="69" t="s">
        <v>217</v>
      </c>
      <c r="I18" s="69">
        <v>1974</v>
      </c>
      <c r="J18" s="65"/>
    </row>
    <row r="19" spans="1:10" ht="15.75" x14ac:dyDescent="0.25">
      <c r="A19" s="79" t="s">
        <v>210</v>
      </c>
      <c r="B19" s="69">
        <v>13</v>
      </c>
      <c r="C19" s="5" t="str">
        <f>CONCATENATE("MO1-","B0","-N1-","V0",B19)</f>
        <v>MO1-B0-N1-V013</v>
      </c>
      <c r="D19" s="70" t="s">
        <v>225</v>
      </c>
      <c r="E19" s="70" t="s">
        <v>377</v>
      </c>
      <c r="F19" s="71" t="s">
        <v>226</v>
      </c>
      <c r="G19" s="72" t="s">
        <v>13</v>
      </c>
      <c r="H19" s="69" t="s">
        <v>200</v>
      </c>
      <c r="I19" s="69">
        <v>2010</v>
      </c>
      <c r="J19" s="65"/>
    </row>
    <row r="20" spans="1:10" ht="15.75" x14ac:dyDescent="0.25">
      <c r="A20" s="79" t="s">
        <v>210</v>
      </c>
      <c r="B20" s="69">
        <v>14</v>
      </c>
      <c r="C20" s="5" t="str">
        <f t="shared" ref="C20:C29" si="1">CONCATENATE("MO1-","B0","-N1-","V0",B20)</f>
        <v>MO1-B0-N1-V014</v>
      </c>
      <c r="D20" s="70" t="s">
        <v>225</v>
      </c>
      <c r="E20" s="70" t="s">
        <v>377</v>
      </c>
      <c r="F20" s="71" t="s">
        <v>226</v>
      </c>
      <c r="G20" s="72" t="s">
        <v>16</v>
      </c>
      <c r="H20" s="69" t="s">
        <v>200</v>
      </c>
      <c r="I20" s="69">
        <v>2010</v>
      </c>
      <c r="J20" s="65"/>
    </row>
    <row r="21" spans="1:10" ht="15.75" x14ac:dyDescent="0.25">
      <c r="A21" s="79" t="s">
        <v>210</v>
      </c>
      <c r="B21" s="69">
        <v>20</v>
      </c>
      <c r="C21" s="5" t="str">
        <f t="shared" si="1"/>
        <v>MO1-B0-N1-V020</v>
      </c>
      <c r="D21" s="70" t="s">
        <v>220</v>
      </c>
      <c r="E21" s="70" t="s">
        <v>378</v>
      </c>
      <c r="F21" s="71" t="s">
        <v>226</v>
      </c>
      <c r="G21" s="72" t="s">
        <v>13</v>
      </c>
      <c r="H21" s="69" t="s">
        <v>227</v>
      </c>
      <c r="I21" s="69">
        <v>2010</v>
      </c>
      <c r="J21" s="65"/>
    </row>
    <row r="22" spans="1:10" ht="15.75" x14ac:dyDescent="0.25">
      <c r="A22" s="79" t="s">
        <v>210</v>
      </c>
      <c r="B22" s="69">
        <v>8</v>
      </c>
      <c r="C22" s="5" t="str">
        <f>CONCATENATE("MO1-","B0","-N1-","V00",B22)</f>
        <v>MO1-B0-N1-V008</v>
      </c>
      <c r="D22" s="70" t="s">
        <v>228</v>
      </c>
      <c r="E22" s="70" t="s">
        <v>379</v>
      </c>
      <c r="F22" s="71" t="s">
        <v>229</v>
      </c>
      <c r="G22" s="72" t="s">
        <v>230</v>
      </c>
      <c r="H22" s="69" t="s">
        <v>185</v>
      </c>
      <c r="I22" s="69">
        <v>2009</v>
      </c>
      <c r="J22" s="65"/>
    </row>
    <row r="23" spans="1:10" ht="15.75" x14ac:dyDescent="0.25">
      <c r="A23" s="79" t="s">
        <v>210</v>
      </c>
      <c r="B23" s="69">
        <v>9</v>
      </c>
      <c r="C23" s="5" t="str">
        <f>CONCATENATE("MO1-","B0","-N1-","V00",B23)</f>
        <v>MO1-B0-N1-V009</v>
      </c>
      <c r="D23" s="70" t="s">
        <v>228</v>
      </c>
      <c r="E23" s="70" t="s">
        <v>379</v>
      </c>
      <c r="F23" s="71" t="s">
        <v>229</v>
      </c>
      <c r="G23" s="72" t="s">
        <v>230</v>
      </c>
      <c r="H23" s="69" t="s">
        <v>185</v>
      </c>
      <c r="I23" s="69">
        <v>2009</v>
      </c>
      <c r="J23" s="65"/>
    </row>
    <row r="24" spans="1:10" ht="15.75" x14ac:dyDescent="0.25">
      <c r="A24" s="79" t="s">
        <v>210</v>
      </c>
      <c r="B24" s="69">
        <v>10</v>
      </c>
      <c r="C24" s="5" t="str">
        <f t="shared" si="1"/>
        <v>MO1-B0-N1-V010</v>
      </c>
      <c r="D24" s="70" t="s">
        <v>228</v>
      </c>
      <c r="E24" s="70" t="s">
        <v>379</v>
      </c>
      <c r="F24" s="71" t="s">
        <v>229</v>
      </c>
      <c r="G24" s="72" t="s">
        <v>230</v>
      </c>
      <c r="H24" s="69" t="s">
        <v>185</v>
      </c>
      <c r="I24" s="69">
        <v>2009</v>
      </c>
      <c r="J24" s="65"/>
    </row>
    <row r="25" spans="1:10" ht="15.75" x14ac:dyDescent="0.25">
      <c r="A25" s="79" t="s">
        <v>210</v>
      </c>
      <c r="B25" s="69">
        <v>11</v>
      </c>
      <c r="C25" s="5" t="str">
        <f t="shared" si="1"/>
        <v>MO1-B0-N1-V011</v>
      </c>
      <c r="D25" s="70" t="s">
        <v>228</v>
      </c>
      <c r="E25" s="70" t="s">
        <v>379</v>
      </c>
      <c r="F25" s="71" t="s">
        <v>229</v>
      </c>
      <c r="G25" s="72" t="s">
        <v>230</v>
      </c>
      <c r="H25" s="69" t="s">
        <v>185</v>
      </c>
      <c r="I25" s="69">
        <v>2009</v>
      </c>
      <c r="J25" s="65"/>
    </row>
    <row r="26" spans="1:10" ht="15.75" x14ac:dyDescent="0.25">
      <c r="A26" s="79" t="s">
        <v>210</v>
      </c>
      <c r="B26" s="69">
        <v>15</v>
      </c>
      <c r="C26" s="5" t="str">
        <f t="shared" si="1"/>
        <v>MO1-B0-N1-V015</v>
      </c>
      <c r="D26" s="70" t="s">
        <v>231</v>
      </c>
      <c r="E26" s="70" t="s">
        <v>380</v>
      </c>
      <c r="F26" s="71" t="s">
        <v>232</v>
      </c>
      <c r="G26" s="72" t="s">
        <v>13</v>
      </c>
      <c r="H26" s="69" t="s">
        <v>185</v>
      </c>
      <c r="I26" s="69">
        <v>2004</v>
      </c>
      <c r="J26" s="65"/>
    </row>
    <row r="27" spans="1:10" ht="15.75" x14ac:dyDescent="0.25">
      <c r="A27" s="79" t="s">
        <v>210</v>
      </c>
      <c r="B27" s="69">
        <v>16</v>
      </c>
      <c r="C27" s="5" t="str">
        <f t="shared" si="1"/>
        <v>MO1-B0-N1-V016</v>
      </c>
      <c r="D27" s="70" t="s">
        <v>233</v>
      </c>
      <c r="E27" s="70" t="s">
        <v>380</v>
      </c>
      <c r="F27" s="71" t="s">
        <v>232</v>
      </c>
      <c r="G27" s="72" t="s">
        <v>13</v>
      </c>
      <c r="H27" s="69" t="s">
        <v>185</v>
      </c>
      <c r="I27" s="69">
        <v>2004</v>
      </c>
      <c r="J27" s="65"/>
    </row>
    <row r="28" spans="1:10" ht="15.75" x14ac:dyDescent="0.25">
      <c r="A28" s="79" t="s">
        <v>210</v>
      </c>
      <c r="B28" s="69">
        <v>18</v>
      </c>
      <c r="C28" s="5" t="str">
        <f t="shared" si="1"/>
        <v>MO1-B0-N1-V018</v>
      </c>
      <c r="D28" s="70" t="s">
        <v>211</v>
      </c>
      <c r="E28" s="70" t="s">
        <v>381</v>
      </c>
      <c r="F28" s="71" t="s">
        <v>229</v>
      </c>
      <c r="G28" s="72" t="s">
        <v>23</v>
      </c>
      <c r="H28" s="69" t="s">
        <v>185</v>
      </c>
      <c r="I28" s="69">
        <v>2009</v>
      </c>
      <c r="J28" s="65"/>
    </row>
    <row r="29" spans="1:10" ht="15.75" x14ac:dyDescent="0.25">
      <c r="A29" s="79" t="s">
        <v>210</v>
      </c>
      <c r="B29" s="69">
        <v>19</v>
      </c>
      <c r="C29" s="5" t="str">
        <f t="shared" si="1"/>
        <v>MO1-B0-N1-V019</v>
      </c>
      <c r="D29" s="70" t="s">
        <v>234</v>
      </c>
      <c r="E29" s="70" t="s">
        <v>381</v>
      </c>
      <c r="F29" s="71" t="s">
        <v>229</v>
      </c>
      <c r="G29" s="72" t="s">
        <v>23</v>
      </c>
      <c r="H29" s="69" t="s">
        <v>185</v>
      </c>
      <c r="I29" s="69">
        <v>2009</v>
      </c>
      <c r="J29" s="65"/>
    </row>
    <row r="30" spans="1:10" ht="15.75" x14ac:dyDescent="0.25">
      <c r="A30" s="79" t="s">
        <v>210</v>
      </c>
      <c r="B30" s="69" t="s">
        <v>235</v>
      </c>
      <c r="C30" s="5" t="str">
        <f>CONCATENATE("MO1-","B0","-N1-","V0","D1")</f>
        <v>MO1-B0-N1-V0D1</v>
      </c>
      <c r="D30" s="70" t="s">
        <v>236</v>
      </c>
      <c r="E30" s="70" t="s">
        <v>382</v>
      </c>
      <c r="F30" s="71" t="s">
        <v>229</v>
      </c>
      <c r="G30" s="72" t="s">
        <v>230</v>
      </c>
      <c r="H30" s="69" t="s">
        <v>185</v>
      </c>
      <c r="I30" s="69">
        <v>2014</v>
      </c>
      <c r="J30" s="65"/>
    </row>
    <row r="31" spans="1:10" ht="15.75" x14ac:dyDescent="0.25">
      <c r="A31" s="79" t="s">
        <v>210</v>
      </c>
      <c r="B31" s="69" t="s">
        <v>237</v>
      </c>
      <c r="C31" s="5" t="str">
        <f>CONCATENATE("MO1-","B0","-N1-","V0","D2")</f>
        <v>MO1-B0-N1-V0D2</v>
      </c>
      <c r="D31" s="70" t="s">
        <v>236</v>
      </c>
      <c r="E31" s="70" t="s">
        <v>382</v>
      </c>
      <c r="F31" s="71" t="s">
        <v>229</v>
      </c>
      <c r="G31" s="72" t="s">
        <v>230</v>
      </c>
      <c r="H31" s="69" t="s">
        <v>185</v>
      </c>
      <c r="I31" s="69">
        <v>2014</v>
      </c>
      <c r="J31" s="65"/>
    </row>
    <row r="32" spans="1:10" ht="15.75" x14ac:dyDescent="0.25">
      <c r="A32" s="79" t="s">
        <v>210</v>
      </c>
      <c r="B32" s="69" t="s">
        <v>238</v>
      </c>
      <c r="C32" s="5" t="str">
        <f>CONCATENATE("MO1-","B0","-N1-","V0","D3")</f>
        <v>MO1-B0-N1-V0D3</v>
      </c>
      <c r="D32" s="70" t="s">
        <v>236</v>
      </c>
      <c r="E32" s="70" t="s">
        <v>382</v>
      </c>
      <c r="F32" s="71" t="s">
        <v>229</v>
      </c>
      <c r="G32" s="72" t="s">
        <v>230</v>
      </c>
      <c r="H32" s="69" t="s">
        <v>185</v>
      </c>
      <c r="I32" s="69">
        <v>2014</v>
      </c>
      <c r="J32" s="65"/>
    </row>
    <row r="33" spans="1:10" ht="15.75" x14ac:dyDescent="0.25">
      <c r="A33" s="79" t="s">
        <v>210</v>
      </c>
      <c r="B33" s="69" t="s">
        <v>239</v>
      </c>
      <c r="C33" s="5" t="str">
        <f>CONCATENATE("MO1-","B0","-N1-","V0","D4")</f>
        <v>MO1-B0-N1-V0D4</v>
      </c>
      <c r="D33" s="70" t="s">
        <v>236</v>
      </c>
      <c r="E33" s="70" t="s">
        <v>382</v>
      </c>
      <c r="F33" s="71" t="s">
        <v>229</v>
      </c>
      <c r="G33" s="72" t="s">
        <v>230</v>
      </c>
      <c r="H33" s="69" t="s">
        <v>185</v>
      </c>
      <c r="I33" s="69">
        <v>2014</v>
      </c>
      <c r="J33" s="65"/>
    </row>
    <row r="34" spans="1:10" ht="15.75" x14ac:dyDescent="0.25">
      <c r="A34" s="79" t="s">
        <v>210</v>
      </c>
      <c r="B34" s="69">
        <v>29</v>
      </c>
      <c r="C34" s="5" t="str">
        <f>CONCATENATE("MO1-","D0","-N1-","V0",B34)</f>
        <v>MO1-D0-N1-V029</v>
      </c>
      <c r="D34" s="70" t="s">
        <v>224</v>
      </c>
      <c r="E34" s="70" t="s">
        <v>371</v>
      </c>
      <c r="F34" s="71" t="s">
        <v>349</v>
      </c>
      <c r="G34" s="72" t="s">
        <v>96</v>
      </c>
      <c r="H34" s="69" t="s">
        <v>217</v>
      </c>
      <c r="I34" s="69">
        <v>1972</v>
      </c>
      <c r="J34" s="65"/>
    </row>
    <row r="35" spans="1:10" ht="15.75" x14ac:dyDescent="0.25">
      <c r="A35" s="79" t="s">
        <v>210</v>
      </c>
      <c r="B35" s="69">
        <v>7</v>
      </c>
      <c r="C35" s="5" t="str">
        <f>CONCATENATE("MO1-","A0","-N1-","V0",B35)</f>
        <v>MO1-A0-N1-V07</v>
      </c>
      <c r="D35" s="70" t="s">
        <v>240</v>
      </c>
      <c r="E35" s="70" t="s">
        <v>414</v>
      </c>
      <c r="F35" s="71" t="s">
        <v>241</v>
      </c>
      <c r="G35" s="72" t="s">
        <v>13</v>
      </c>
      <c r="H35" s="69" t="s">
        <v>227</v>
      </c>
      <c r="I35" s="69">
        <v>2018</v>
      </c>
      <c r="J35" s="65"/>
    </row>
    <row r="36" spans="1:10" ht="15.75" x14ac:dyDescent="0.25">
      <c r="A36" s="79" t="s">
        <v>210</v>
      </c>
      <c r="B36" s="69">
        <v>21</v>
      </c>
      <c r="C36" s="5" t="str">
        <f t="shared" ref="C36:C42" si="2">CONCATENATE("MO1-","A0","-N1-","V0",B36)</f>
        <v>MO1-A0-N1-V021</v>
      </c>
      <c r="D36" s="70" t="s">
        <v>242</v>
      </c>
      <c r="E36" s="70" t="s">
        <v>383</v>
      </c>
      <c r="F36" s="71" t="s">
        <v>241</v>
      </c>
      <c r="G36" s="72" t="s">
        <v>13</v>
      </c>
      <c r="H36" s="69" t="s">
        <v>217</v>
      </c>
      <c r="I36" s="69">
        <v>1972</v>
      </c>
      <c r="J36" s="65"/>
    </row>
    <row r="37" spans="1:10" ht="15.75" x14ac:dyDescent="0.25">
      <c r="A37" s="79" t="s">
        <v>210</v>
      </c>
      <c r="B37" s="69">
        <v>22</v>
      </c>
      <c r="C37" s="5" t="str">
        <f t="shared" si="2"/>
        <v>MO1-A0-N1-V022</v>
      </c>
      <c r="D37" s="70" t="s">
        <v>242</v>
      </c>
      <c r="E37" s="70" t="s">
        <v>384</v>
      </c>
      <c r="F37" s="71" t="s">
        <v>241</v>
      </c>
      <c r="G37" s="72" t="s">
        <v>13</v>
      </c>
      <c r="H37" s="69" t="s">
        <v>217</v>
      </c>
      <c r="I37" s="69">
        <v>1972</v>
      </c>
      <c r="J37" s="65"/>
    </row>
    <row r="38" spans="1:10" ht="15.75" x14ac:dyDescent="0.25">
      <c r="A38" s="79" t="s">
        <v>210</v>
      </c>
      <c r="B38" s="69">
        <v>23</v>
      </c>
      <c r="C38" s="5" t="str">
        <f t="shared" si="2"/>
        <v>MO1-A0-N1-V023</v>
      </c>
      <c r="D38" s="70" t="s">
        <v>228</v>
      </c>
      <c r="E38" s="70" t="s">
        <v>385</v>
      </c>
      <c r="F38" s="71" t="s">
        <v>241</v>
      </c>
      <c r="G38" s="72" t="s">
        <v>25</v>
      </c>
      <c r="H38" s="69" t="s">
        <v>185</v>
      </c>
      <c r="I38" s="69">
        <v>2009</v>
      </c>
      <c r="J38" s="65"/>
    </row>
    <row r="39" spans="1:10" ht="15.75" x14ac:dyDescent="0.25">
      <c r="A39" s="79" t="s">
        <v>210</v>
      </c>
      <c r="B39" s="69">
        <v>24</v>
      </c>
      <c r="C39" s="5" t="str">
        <f t="shared" si="2"/>
        <v>MO1-A0-N1-V024</v>
      </c>
      <c r="D39" s="70" t="s">
        <v>243</v>
      </c>
      <c r="E39" s="70" t="s">
        <v>386</v>
      </c>
      <c r="F39" s="71" t="s">
        <v>241</v>
      </c>
      <c r="G39" s="72" t="s">
        <v>53</v>
      </c>
      <c r="H39" s="69" t="s">
        <v>185</v>
      </c>
      <c r="I39" s="69">
        <v>2014</v>
      </c>
      <c r="J39" s="65"/>
    </row>
    <row r="40" spans="1:10" ht="15.75" x14ac:dyDescent="0.25">
      <c r="A40" s="79" t="s">
        <v>210</v>
      </c>
      <c r="B40" s="69">
        <v>25</v>
      </c>
      <c r="C40" s="5" t="str">
        <f t="shared" si="2"/>
        <v>MO1-A0-N1-V025</v>
      </c>
      <c r="D40" s="70" t="s">
        <v>243</v>
      </c>
      <c r="E40" s="70" t="s">
        <v>391</v>
      </c>
      <c r="F40" s="71" t="s">
        <v>241</v>
      </c>
      <c r="G40" s="72" t="s">
        <v>53</v>
      </c>
      <c r="H40" s="69" t="s">
        <v>185</v>
      </c>
      <c r="I40" s="69">
        <v>2014</v>
      </c>
      <c r="J40" s="65"/>
    </row>
    <row r="41" spans="1:10" ht="15.75" x14ac:dyDescent="0.25">
      <c r="A41" s="79" t="s">
        <v>210</v>
      </c>
      <c r="B41" s="69">
        <v>26</v>
      </c>
      <c r="C41" s="5" t="str">
        <f t="shared" si="2"/>
        <v>MO1-A0-N1-V026</v>
      </c>
      <c r="D41" s="70" t="s">
        <v>244</v>
      </c>
      <c r="E41" s="70" t="s">
        <v>390</v>
      </c>
      <c r="F41" s="71" t="s">
        <v>241</v>
      </c>
      <c r="G41" s="72" t="s">
        <v>8</v>
      </c>
      <c r="H41" s="69" t="s">
        <v>217</v>
      </c>
      <c r="I41" s="69">
        <v>1972</v>
      </c>
      <c r="J41" s="65"/>
    </row>
    <row r="42" spans="1:10" ht="15.75" x14ac:dyDescent="0.25">
      <c r="A42" s="79" t="s">
        <v>210</v>
      </c>
      <c r="B42" s="69">
        <v>12</v>
      </c>
      <c r="C42" s="5" t="str">
        <f t="shared" si="2"/>
        <v>MO1-A0-N1-V012</v>
      </c>
      <c r="D42" s="70" t="s">
        <v>245</v>
      </c>
      <c r="E42" s="70" t="s">
        <v>415</v>
      </c>
      <c r="F42" s="71" t="s">
        <v>241</v>
      </c>
      <c r="G42" s="72" t="s">
        <v>13</v>
      </c>
      <c r="H42" s="69" t="s">
        <v>246</v>
      </c>
      <c r="I42" s="69">
        <v>2018</v>
      </c>
      <c r="J42" s="65"/>
    </row>
    <row r="43" spans="1:10" ht="15.75" x14ac:dyDescent="0.25">
      <c r="A43" s="78" t="s">
        <v>210</v>
      </c>
      <c r="B43" s="66">
        <v>17</v>
      </c>
      <c r="C43" s="5" t="str">
        <f>CONCATENATE("MO1-","G0","-N1-","V0",B43)</f>
        <v>MO1-G0-N1-V017</v>
      </c>
      <c r="D43" s="64" t="s">
        <v>247</v>
      </c>
      <c r="E43" s="64" t="s">
        <v>387</v>
      </c>
      <c r="F43" s="67" t="s">
        <v>248</v>
      </c>
      <c r="G43" s="68" t="s">
        <v>25</v>
      </c>
      <c r="H43" s="66" t="s">
        <v>217</v>
      </c>
      <c r="I43" s="66">
        <v>1967</v>
      </c>
      <c r="J43" s="65"/>
    </row>
    <row r="44" spans="1:10" ht="15.75" x14ac:dyDescent="0.25">
      <c r="A44" s="78" t="s">
        <v>210</v>
      </c>
      <c r="B44" s="66" t="s">
        <v>354</v>
      </c>
      <c r="C44" s="5" t="str">
        <f>CONCATENATE("MO1-","G0","-N1-","V00",B44)</f>
        <v>MO1-G0-N1-V00A</v>
      </c>
      <c r="D44" s="64" t="s">
        <v>249</v>
      </c>
      <c r="E44" s="64" t="s">
        <v>388</v>
      </c>
      <c r="F44" s="67" t="s">
        <v>250</v>
      </c>
      <c r="G44" s="68" t="s">
        <v>251</v>
      </c>
      <c r="H44" s="66" t="s">
        <v>185</v>
      </c>
      <c r="I44" s="66">
        <v>2008</v>
      </c>
      <c r="J44" s="65"/>
    </row>
    <row r="45" spans="1:10" ht="15.75" x14ac:dyDescent="0.25">
      <c r="A45" s="78" t="s">
        <v>210</v>
      </c>
      <c r="B45" s="66" t="s">
        <v>358</v>
      </c>
      <c r="C45" s="5" t="str">
        <f t="shared" ref="C45:C46" si="3">CONCATENATE("MO1-","G0","-N1-","V00",B45)</f>
        <v>MO1-G0-N1-V00B</v>
      </c>
      <c r="D45" s="64" t="s">
        <v>249</v>
      </c>
      <c r="E45" s="64" t="s">
        <v>388</v>
      </c>
      <c r="F45" s="67" t="s">
        <v>250</v>
      </c>
      <c r="G45" s="68" t="s">
        <v>76</v>
      </c>
      <c r="H45" s="66" t="s">
        <v>185</v>
      </c>
      <c r="I45" s="66">
        <v>2008</v>
      </c>
      <c r="J45" s="65"/>
    </row>
    <row r="46" spans="1:10" ht="15.75" x14ac:dyDescent="0.25">
      <c r="A46" s="78" t="s">
        <v>210</v>
      </c>
      <c r="B46" s="66" t="s">
        <v>357</v>
      </c>
      <c r="C46" s="5" t="str">
        <f t="shared" si="3"/>
        <v>MO1-G0-N1-V00C</v>
      </c>
      <c r="D46" s="64" t="s">
        <v>252</v>
      </c>
      <c r="E46" s="64" t="s">
        <v>392</v>
      </c>
      <c r="F46" s="67" t="s">
        <v>250</v>
      </c>
      <c r="G46" s="68" t="s">
        <v>53</v>
      </c>
      <c r="H46" s="66" t="s">
        <v>185</v>
      </c>
      <c r="I46" s="66">
        <v>2013</v>
      </c>
      <c r="J46" s="65"/>
    </row>
    <row r="47" spans="1:10" ht="15.75" x14ac:dyDescent="0.25">
      <c r="A47" s="97"/>
      <c r="B47" s="98"/>
      <c r="C47" s="98"/>
      <c r="D47" s="98"/>
      <c r="E47" s="98"/>
      <c r="F47" s="98"/>
      <c r="G47" s="98"/>
      <c r="H47" s="98"/>
      <c r="I47" s="99"/>
      <c r="J47" s="65"/>
    </row>
    <row r="48" spans="1:10" ht="16.5" thickBot="1" x14ac:dyDescent="0.3">
      <c r="A48" s="94" t="s">
        <v>133</v>
      </c>
      <c r="B48" s="95"/>
      <c r="C48" s="95"/>
      <c r="D48" s="95"/>
      <c r="E48" s="95"/>
      <c r="F48" s="95"/>
      <c r="G48" s="95"/>
      <c r="H48" s="95"/>
      <c r="I48" s="95"/>
      <c r="J48" s="65"/>
    </row>
    <row r="49" spans="1:19" ht="16.5" thickTop="1" x14ac:dyDescent="0.25">
      <c r="A49" s="79" t="s">
        <v>210</v>
      </c>
      <c r="B49" s="69" t="s">
        <v>134</v>
      </c>
      <c r="C49" s="69"/>
      <c r="D49" s="71" t="s">
        <v>253</v>
      </c>
      <c r="E49" s="73"/>
      <c r="F49" s="74" t="s">
        <v>254</v>
      </c>
      <c r="G49" s="72" t="s">
        <v>255</v>
      </c>
      <c r="H49" s="69" t="s">
        <v>256</v>
      </c>
      <c r="I49" s="69"/>
      <c r="J49" s="65"/>
    </row>
    <row r="50" spans="1:19" ht="15.75" x14ac:dyDescent="0.25">
      <c r="A50" s="79" t="s">
        <v>210</v>
      </c>
      <c r="B50" s="69" t="s">
        <v>134</v>
      </c>
      <c r="C50" s="69"/>
      <c r="D50" s="71" t="s">
        <v>257</v>
      </c>
      <c r="E50" s="73"/>
      <c r="F50" s="75" t="s">
        <v>88</v>
      </c>
      <c r="G50" s="72" t="s">
        <v>258</v>
      </c>
      <c r="H50" s="76" t="s">
        <v>259</v>
      </c>
      <c r="I50" s="69"/>
      <c r="J50" s="65"/>
    </row>
    <row r="51" spans="1:19" ht="15.75" x14ac:dyDescent="0.25">
      <c r="A51" s="65"/>
      <c r="B51" s="65"/>
      <c r="C51" s="65"/>
      <c r="D51" s="65"/>
      <c r="E51" s="65"/>
      <c r="F51" s="65"/>
      <c r="G51" s="65"/>
      <c r="H51" s="65"/>
      <c r="I51" s="65"/>
      <c r="J51" s="65"/>
    </row>
    <row r="52" spans="1:19" ht="15.75" x14ac:dyDescent="0.25">
      <c r="A52" s="65"/>
      <c r="B52" s="65"/>
      <c r="C52" s="65"/>
      <c r="D52" s="65"/>
      <c r="E52" s="65"/>
      <c r="F52" s="65"/>
      <c r="G52" s="65"/>
      <c r="H52" s="65"/>
      <c r="I52" s="65"/>
      <c r="J52" s="65"/>
    </row>
    <row r="53" spans="1:19" ht="15.75" x14ac:dyDescent="0.25">
      <c r="A53" s="80"/>
      <c r="B53" s="80"/>
      <c r="C53" s="80"/>
      <c r="D53" s="80"/>
      <c r="E53" s="80"/>
      <c r="F53" s="80"/>
      <c r="G53" s="80"/>
      <c r="H53" s="80"/>
      <c r="I53" s="80"/>
    </row>
    <row r="61" spans="1:19" x14ac:dyDescent="0.25">
      <c r="P61" s="84"/>
      <c r="Q61" t="s">
        <v>417</v>
      </c>
    </row>
    <row r="62" spans="1:19" x14ac:dyDescent="0.25">
      <c r="P62" s="84"/>
      <c r="Q62" t="s">
        <v>418</v>
      </c>
    </row>
    <row r="63" spans="1:19" x14ac:dyDescent="0.25">
      <c r="P63" s="84"/>
      <c r="Q63" t="s">
        <v>419</v>
      </c>
    </row>
    <row r="64" spans="1:19" x14ac:dyDescent="0.25">
      <c r="P64" s="84"/>
      <c r="Q64" t="s">
        <v>420</v>
      </c>
      <c r="S64" t="s">
        <v>428</v>
      </c>
    </row>
    <row r="65" spans="16:19" x14ac:dyDescent="0.25">
      <c r="P65" s="84"/>
      <c r="Q65" t="s">
        <v>421</v>
      </c>
      <c r="S65" t="s">
        <v>428</v>
      </c>
    </row>
    <row r="66" spans="16:19" x14ac:dyDescent="0.25">
      <c r="P66" s="84" t="s">
        <v>429</v>
      </c>
      <c r="Q66" t="s">
        <v>422</v>
      </c>
    </row>
    <row r="67" spans="16:19" x14ac:dyDescent="0.25">
      <c r="P67" s="84"/>
      <c r="Q67" t="s">
        <v>423</v>
      </c>
    </row>
    <row r="68" spans="16:19" x14ac:dyDescent="0.25">
      <c r="P68" s="84"/>
      <c r="Q68" t="s">
        <v>425</v>
      </c>
    </row>
    <row r="69" spans="16:19" x14ac:dyDescent="0.25">
      <c r="P69" s="84"/>
      <c r="Q69" t="s">
        <v>424</v>
      </c>
    </row>
    <row r="70" spans="16:19" x14ac:dyDescent="0.25">
      <c r="P70" s="84"/>
      <c r="Q70" t="s">
        <v>426</v>
      </c>
    </row>
    <row r="71" spans="16:19" x14ac:dyDescent="0.25">
      <c r="P71" s="84"/>
      <c r="Q71" t="s">
        <v>427</v>
      </c>
    </row>
  </sheetData>
  <mergeCells count="6">
    <mergeCell ref="A5:I5"/>
    <mergeCell ref="A47:I47"/>
    <mergeCell ref="A48:I48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K33"/>
  <sheetViews>
    <sheetView zoomScale="85" zoomScaleNormal="85" workbookViewId="0">
      <pane ySplit="4" topLeftCell="A5" activePane="bottomLeft" state="frozen"/>
      <selection pane="bottomLeft" activeCell="K23" sqref="K23"/>
    </sheetView>
  </sheetViews>
  <sheetFormatPr defaultRowHeight="15" x14ac:dyDescent="0.25"/>
  <cols>
    <col min="1" max="1" width="6.42578125" customWidth="1"/>
    <col min="2" max="2" width="9.5703125" customWidth="1"/>
    <col min="3" max="3" width="18.2851562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9" ht="34.5" customHeight="1" x14ac:dyDescent="0.25">
      <c r="A2" s="92" t="s">
        <v>137</v>
      </c>
      <c r="B2" s="92"/>
      <c r="C2" s="92"/>
      <c r="D2" s="92"/>
      <c r="E2" s="92"/>
      <c r="F2" s="92"/>
      <c r="G2" s="92"/>
      <c r="H2" s="92"/>
      <c r="I2" s="92"/>
    </row>
    <row r="3" spans="1:9" ht="25.5" customHeight="1" x14ac:dyDescent="0.25">
      <c r="A3" s="90" t="s">
        <v>136</v>
      </c>
      <c r="B3" s="90"/>
      <c r="C3" s="90"/>
      <c r="D3" s="90"/>
      <c r="E3" s="90"/>
      <c r="F3" s="90"/>
      <c r="G3" s="90"/>
      <c r="H3" s="90"/>
      <c r="I3" s="90"/>
    </row>
    <row r="4" spans="1:9" ht="60.75" customHeight="1" x14ac:dyDescent="0.25">
      <c r="A4" s="48" t="s">
        <v>0</v>
      </c>
      <c r="B4" s="2" t="s">
        <v>120</v>
      </c>
      <c r="C4" s="2" t="s">
        <v>451</v>
      </c>
      <c r="D4" s="48" t="s">
        <v>1</v>
      </c>
      <c r="E4" s="50" t="s">
        <v>353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90" t="s">
        <v>305</v>
      </c>
      <c r="B5" s="90"/>
      <c r="C5" s="90"/>
      <c r="D5" s="90"/>
      <c r="E5" s="90"/>
      <c r="F5" s="90"/>
      <c r="G5" s="90"/>
      <c r="H5" s="90"/>
      <c r="I5" s="90"/>
    </row>
    <row r="6" spans="1:9" x14ac:dyDescent="0.25">
      <c r="A6" s="15" t="s">
        <v>261</v>
      </c>
      <c r="B6" s="15">
        <v>1</v>
      </c>
      <c r="C6" s="5" t="str">
        <f>CONCATENATE("TP1-",E6,"0-N1-","V00",B6)</f>
        <v>TP1-A0-N1-V001</v>
      </c>
      <c r="D6" s="23" t="s">
        <v>262</v>
      </c>
      <c r="E6" s="15" t="s">
        <v>354</v>
      </c>
      <c r="F6" s="23" t="s">
        <v>263</v>
      </c>
      <c r="G6" s="17" t="s">
        <v>39</v>
      </c>
      <c r="H6" s="15" t="s">
        <v>185</v>
      </c>
      <c r="I6" s="15">
        <v>2009</v>
      </c>
    </row>
    <row r="7" spans="1:9" x14ac:dyDescent="0.25">
      <c r="A7" s="15" t="s">
        <v>261</v>
      </c>
      <c r="B7" s="15">
        <v>2</v>
      </c>
      <c r="C7" s="5" t="str">
        <f t="shared" ref="C7:C13" si="0">CONCATENATE("TP1-",E7,"0-N1-","V00",B7)</f>
        <v>TP1-A0-N1-V002</v>
      </c>
      <c r="D7" s="23" t="s">
        <v>48</v>
      </c>
      <c r="E7" s="15" t="s">
        <v>354</v>
      </c>
      <c r="F7" s="23" t="s">
        <v>263</v>
      </c>
      <c r="G7" s="17" t="s">
        <v>39</v>
      </c>
      <c r="H7" s="15" t="s">
        <v>264</v>
      </c>
      <c r="I7" s="15">
        <v>2005</v>
      </c>
    </row>
    <row r="8" spans="1:9" x14ac:dyDescent="0.25">
      <c r="A8" s="15" t="s">
        <v>261</v>
      </c>
      <c r="B8" s="15">
        <v>3</v>
      </c>
      <c r="C8" s="5" t="str">
        <f t="shared" si="0"/>
        <v>TP1-A0-N1-V003</v>
      </c>
      <c r="D8" s="23" t="s">
        <v>48</v>
      </c>
      <c r="E8" s="15" t="s">
        <v>354</v>
      </c>
      <c r="F8" s="23" t="s">
        <v>263</v>
      </c>
      <c r="G8" s="17" t="s">
        <v>39</v>
      </c>
      <c r="H8" s="15" t="s">
        <v>264</v>
      </c>
      <c r="I8" s="15">
        <v>2006</v>
      </c>
    </row>
    <row r="9" spans="1:9" x14ac:dyDescent="0.25">
      <c r="A9" s="15" t="s">
        <v>261</v>
      </c>
      <c r="B9" s="15">
        <v>4</v>
      </c>
      <c r="C9" s="5" t="str">
        <f t="shared" si="0"/>
        <v>TP1-A0-N1-V004</v>
      </c>
      <c r="D9" s="23" t="s">
        <v>48</v>
      </c>
      <c r="E9" s="15" t="s">
        <v>354</v>
      </c>
      <c r="F9" s="23" t="s">
        <v>263</v>
      </c>
      <c r="G9" s="17" t="s">
        <v>39</v>
      </c>
      <c r="H9" s="15" t="s">
        <v>264</v>
      </c>
      <c r="I9" s="15">
        <v>2006</v>
      </c>
    </row>
    <row r="10" spans="1:9" x14ac:dyDescent="0.25">
      <c r="A10" s="15" t="s">
        <v>261</v>
      </c>
      <c r="B10" s="15">
        <v>5</v>
      </c>
      <c r="C10" s="5" t="str">
        <f t="shared" si="0"/>
        <v>TP1-D0-N1-V005</v>
      </c>
      <c r="D10" s="23" t="s">
        <v>265</v>
      </c>
      <c r="E10" s="15" t="s">
        <v>356</v>
      </c>
      <c r="F10" s="23" t="s">
        <v>266</v>
      </c>
      <c r="G10" s="17" t="s">
        <v>53</v>
      </c>
      <c r="H10" s="15" t="s">
        <v>267</v>
      </c>
      <c r="I10" s="15">
        <v>1988</v>
      </c>
    </row>
    <row r="11" spans="1:9" x14ac:dyDescent="0.25">
      <c r="A11" s="15" t="s">
        <v>261</v>
      </c>
      <c r="B11" s="15">
        <v>6</v>
      </c>
      <c r="C11" s="5" t="str">
        <f t="shared" si="0"/>
        <v>TP1-D0-N1-V006</v>
      </c>
      <c r="D11" s="23" t="s">
        <v>143</v>
      </c>
      <c r="E11" s="15" t="s">
        <v>356</v>
      </c>
      <c r="F11" s="23" t="s">
        <v>266</v>
      </c>
      <c r="G11" s="17" t="s">
        <v>53</v>
      </c>
      <c r="H11" s="15" t="s">
        <v>267</v>
      </c>
      <c r="I11" s="15">
        <v>1988</v>
      </c>
    </row>
    <row r="12" spans="1:9" x14ac:dyDescent="0.25">
      <c r="A12" s="15" t="s">
        <v>261</v>
      </c>
      <c r="B12" s="15">
        <v>7</v>
      </c>
      <c r="C12" s="5" t="str">
        <f t="shared" si="0"/>
        <v>TP1-D0-N1-V007</v>
      </c>
      <c r="D12" s="23" t="s">
        <v>268</v>
      </c>
      <c r="E12" s="15" t="s">
        <v>356</v>
      </c>
      <c r="F12" s="23" t="s">
        <v>266</v>
      </c>
      <c r="G12" s="17" t="s">
        <v>53</v>
      </c>
      <c r="H12" s="15" t="s">
        <v>185</v>
      </c>
      <c r="I12" s="15">
        <v>2019</v>
      </c>
    </row>
    <row r="13" spans="1:9" x14ac:dyDescent="0.25">
      <c r="A13" s="15" t="s">
        <v>261</v>
      </c>
      <c r="B13" s="15">
        <v>8</v>
      </c>
      <c r="C13" s="5" t="str">
        <f t="shared" si="0"/>
        <v>TP1-D0-N1-V008</v>
      </c>
      <c r="D13" s="23" t="s">
        <v>143</v>
      </c>
      <c r="E13" s="15" t="s">
        <v>356</v>
      </c>
      <c r="F13" s="23" t="s">
        <v>266</v>
      </c>
      <c r="G13" s="17" t="s">
        <v>53</v>
      </c>
      <c r="H13" s="15" t="s">
        <v>267</v>
      </c>
      <c r="I13" s="15">
        <v>1988</v>
      </c>
    </row>
    <row r="14" spans="1:9" x14ac:dyDescent="0.25">
      <c r="A14" s="15" t="s">
        <v>261</v>
      </c>
      <c r="B14" s="15">
        <v>10</v>
      </c>
      <c r="C14" s="5" t="str">
        <f t="shared" ref="C14:C32" si="1">CONCATENATE("TP1-",E14,"0-N1-","V0",B14)</f>
        <v>TP1-C0-N1-V010</v>
      </c>
      <c r="D14" s="23" t="s">
        <v>143</v>
      </c>
      <c r="E14" s="15" t="s">
        <v>357</v>
      </c>
      <c r="F14" s="23" t="s">
        <v>269</v>
      </c>
      <c r="G14" s="17" t="s">
        <v>16</v>
      </c>
      <c r="H14" s="15" t="s">
        <v>267</v>
      </c>
      <c r="I14" s="15">
        <v>1988</v>
      </c>
    </row>
    <row r="15" spans="1:9" x14ac:dyDescent="0.25">
      <c r="A15" s="15" t="s">
        <v>261</v>
      </c>
      <c r="B15" s="15">
        <v>13</v>
      </c>
      <c r="C15" s="5" t="str">
        <f t="shared" si="1"/>
        <v>TP1-B0-N1-V013</v>
      </c>
      <c r="D15" s="23" t="s">
        <v>270</v>
      </c>
      <c r="E15" s="15" t="s">
        <v>358</v>
      </c>
      <c r="F15" s="23" t="s">
        <v>271</v>
      </c>
      <c r="G15" s="17" t="s">
        <v>16</v>
      </c>
      <c r="H15" s="15" t="s">
        <v>267</v>
      </c>
      <c r="I15" s="15">
        <v>1988</v>
      </c>
    </row>
    <row r="16" spans="1:9" x14ac:dyDescent="0.25">
      <c r="A16" s="15" t="s">
        <v>261</v>
      </c>
      <c r="B16" s="15">
        <v>14</v>
      </c>
      <c r="C16" s="5" t="str">
        <f t="shared" si="1"/>
        <v>TP1-B0-N1-V014</v>
      </c>
      <c r="D16" s="23" t="s">
        <v>270</v>
      </c>
      <c r="E16" s="15" t="s">
        <v>358</v>
      </c>
      <c r="F16" s="23" t="s">
        <v>271</v>
      </c>
      <c r="G16" s="17" t="s">
        <v>16</v>
      </c>
      <c r="H16" s="15" t="s">
        <v>267</v>
      </c>
      <c r="I16" s="15">
        <v>1989</v>
      </c>
    </row>
    <row r="17" spans="1:11" x14ac:dyDescent="0.25">
      <c r="A17" s="15" t="s">
        <v>261</v>
      </c>
      <c r="B17" s="15">
        <v>16</v>
      </c>
      <c r="C17" s="5" t="str">
        <f t="shared" si="1"/>
        <v>TP1-E0-N1-V016</v>
      </c>
      <c r="D17" s="23" t="s">
        <v>140</v>
      </c>
      <c r="E17" s="15" t="s">
        <v>364</v>
      </c>
      <c r="F17" s="23" t="s">
        <v>272</v>
      </c>
      <c r="G17" s="17" t="s">
        <v>53</v>
      </c>
      <c r="H17" s="15" t="s">
        <v>267</v>
      </c>
      <c r="I17" s="15">
        <v>1986</v>
      </c>
    </row>
    <row r="18" spans="1:11" x14ac:dyDescent="0.25">
      <c r="A18" s="15" t="s">
        <v>261</v>
      </c>
      <c r="B18" s="15">
        <v>17</v>
      </c>
      <c r="C18" s="5" t="str">
        <f t="shared" si="1"/>
        <v>TP1-E0-N1-V017</v>
      </c>
      <c r="D18" s="23" t="s">
        <v>140</v>
      </c>
      <c r="E18" s="15" t="s">
        <v>364</v>
      </c>
      <c r="F18" s="23" t="s">
        <v>272</v>
      </c>
      <c r="G18" s="17" t="s">
        <v>53</v>
      </c>
      <c r="H18" s="15" t="s">
        <v>267</v>
      </c>
      <c r="I18" s="15">
        <v>1986</v>
      </c>
    </row>
    <row r="19" spans="1:11" x14ac:dyDescent="0.25">
      <c r="A19" s="15" t="s">
        <v>261</v>
      </c>
      <c r="B19" s="15">
        <v>18</v>
      </c>
      <c r="C19" s="5" t="str">
        <f t="shared" si="1"/>
        <v>TP1-E0-N1-V018</v>
      </c>
      <c r="D19" s="23" t="s">
        <v>140</v>
      </c>
      <c r="E19" s="15" t="s">
        <v>364</v>
      </c>
      <c r="F19" s="23" t="s">
        <v>273</v>
      </c>
      <c r="G19" s="17" t="s">
        <v>16</v>
      </c>
      <c r="H19" s="15" t="s">
        <v>267</v>
      </c>
      <c r="I19" s="15">
        <v>1986</v>
      </c>
    </row>
    <row r="20" spans="1:11" x14ac:dyDescent="0.25">
      <c r="A20" s="15" t="s">
        <v>261</v>
      </c>
      <c r="B20" s="15">
        <v>19</v>
      </c>
      <c r="C20" s="5" t="str">
        <f t="shared" si="1"/>
        <v>TP1-F0-N1-V019</v>
      </c>
      <c r="D20" s="23" t="s">
        <v>274</v>
      </c>
      <c r="E20" s="15" t="s">
        <v>362</v>
      </c>
      <c r="F20" s="23" t="s">
        <v>275</v>
      </c>
      <c r="G20" s="17" t="s">
        <v>79</v>
      </c>
      <c r="H20" s="15" t="s">
        <v>276</v>
      </c>
      <c r="I20" s="15">
        <v>2018</v>
      </c>
    </row>
    <row r="21" spans="1:11" x14ac:dyDescent="0.25">
      <c r="A21" s="15" t="s">
        <v>261</v>
      </c>
      <c r="B21" s="15">
        <v>20</v>
      </c>
      <c r="C21" s="5" t="str">
        <f t="shared" si="1"/>
        <v>TP1-F0-N1-V020</v>
      </c>
      <c r="D21" s="23" t="s">
        <v>277</v>
      </c>
      <c r="E21" s="15" t="s">
        <v>362</v>
      </c>
      <c r="F21" s="23" t="s">
        <v>278</v>
      </c>
      <c r="G21" s="17" t="s">
        <v>8</v>
      </c>
      <c r="H21" s="15" t="s">
        <v>279</v>
      </c>
      <c r="I21" s="15">
        <v>2019</v>
      </c>
    </row>
    <row r="22" spans="1:11" x14ac:dyDescent="0.25">
      <c r="A22" s="15" t="s">
        <v>261</v>
      </c>
      <c r="B22" s="15">
        <v>21</v>
      </c>
      <c r="C22" s="5" t="str">
        <f t="shared" si="1"/>
        <v>TP1-F0-N1-V021</v>
      </c>
      <c r="D22" s="23" t="s">
        <v>280</v>
      </c>
      <c r="E22" s="15" t="s">
        <v>362</v>
      </c>
      <c r="F22" s="23" t="s">
        <v>278</v>
      </c>
      <c r="G22" s="17" t="s">
        <v>8</v>
      </c>
      <c r="H22" s="15" t="s">
        <v>276</v>
      </c>
      <c r="I22" s="15" t="s">
        <v>281</v>
      </c>
    </row>
    <row r="23" spans="1:11" x14ac:dyDescent="0.25">
      <c r="A23" s="15" t="s">
        <v>261</v>
      </c>
      <c r="B23" s="15">
        <v>22</v>
      </c>
      <c r="C23" s="5" t="str">
        <f t="shared" si="1"/>
        <v>TP1-F0-N1-V022</v>
      </c>
      <c r="D23" s="23" t="s">
        <v>282</v>
      </c>
      <c r="E23" s="15" t="s">
        <v>362</v>
      </c>
      <c r="F23" s="23" t="s">
        <v>283</v>
      </c>
      <c r="G23" s="17" t="s">
        <v>8</v>
      </c>
      <c r="H23" s="15" t="s">
        <v>264</v>
      </c>
      <c r="I23" s="15">
        <v>2010</v>
      </c>
    </row>
    <row r="24" spans="1:11" x14ac:dyDescent="0.25">
      <c r="A24" s="15" t="s">
        <v>261</v>
      </c>
      <c r="B24" s="15">
        <v>23</v>
      </c>
      <c r="C24" s="5" t="str">
        <f t="shared" si="1"/>
        <v>TP1-G0-N1-V023</v>
      </c>
      <c r="D24" s="23" t="s">
        <v>284</v>
      </c>
      <c r="E24" s="15" t="s">
        <v>359</v>
      </c>
      <c r="F24" s="23" t="s">
        <v>285</v>
      </c>
      <c r="G24" s="17" t="s">
        <v>13</v>
      </c>
      <c r="H24" s="15" t="s">
        <v>264</v>
      </c>
      <c r="I24" s="15" t="s">
        <v>286</v>
      </c>
    </row>
    <row r="25" spans="1:11" x14ac:dyDescent="0.25">
      <c r="A25" s="15" t="s">
        <v>261</v>
      </c>
      <c r="B25" s="15">
        <v>24</v>
      </c>
      <c r="C25" s="5" t="str">
        <f t="shared" si="1"/>
        <v>TP1-J0-N1-V024</v>
      </c>
      <c r="D25" s="23" t="s">
        <v>287</v>
      </c>
      <c r="E25" s="15" t="s">
        <v>369</v>
      </c>
      <c r="F25" s="23" t="s">
        <v>288</v>
      </c>
      <c r="G25" s="17" t="s">
        <v>8</v>
      </c>
      <c r="H25" s="15" t="s">
        <v>267</v>
      </c>
      <c r="I25" s="15">
        <v>1970</v>
      </c>
    </row>
    <row r="26" spans="1:11" x14ac:dyDescent="0.25">
      <c r="A26" s="15" t="s">
        <v>261</v>
      </c>
      <c r="B26" s="15">
        <v>25</v>
      </c>
      <c r="C26" s="5" t="str">
        <f t="shared" si="1"/>
        <v>TP1-J0-N1-V025</v>
      </c>
      <c r="D26" s="23" t="s">
        <v>268</v>
      </c>
      <c r="E26" s="15" t="s">
        <v>369</v>
      </c>
      <c r="F26" s="23" t="s">
        <v>288</v>
      </c>
      <c r="G26" s="17" t="s">
        <v>8</v>
      </c>
      <c r="H26" s="15" t="s">
        <v>185</v>
      </c>
      <c r="I26" s="15">
        <v>2019</v>
      </c>
    </row>
    <row r="27" spans="1:11" x14ac:dyDescent="0.25">
      <c r="A27" s="15" t="s">
        <v>261</v>
      </c>
      <c r="B27" s="15">
        <v>26</v>
      </c>
      <c r="C27" s="5" t="str">
        <f t="shared" si="1"/>
        <v>TP1-J0-N1-V026</v>
      </c>
      <c r="D27" s="23" t="s">
        <v>289</v>
      </c>
      <c r="E27" s="15" t="s">
        <v>369</v>
      </c>
      <c r="F27" s="23" t="s">
        <v>290</v>
      </c>
      <c r="G27" s="17" t="s">
        <v>8</v>
      </c>
      <c r="H27" s="15" t="s">
        <v>185</v>
      </c>
      <c r="I27" s="15">
        <v>2010</v>
      </c>
    </row>
    <row r="28" spans="1:11" x14ac:dyDescent="0.25">
      <c r="A28" s="15" t="s">
        <v>261</v>
      </c>
      <c r="B28" s="15">
        <v>27</v>
      </c>
      <c r="C28" s="5" t="str">
        <f t="shared" si="1"/>
        <v>TP1-H0-N1-V027</v>
      </c>
      <c r="D28" s="23" t="s">
        <v>291</v>
      </c>
      <c r="E28" s="15" t="s">
        <v>368</v>
      </c>
      <c r="F28" s="23" t="s">
        <v>292</v>
      </c>
      <c r="G28" s="17" t="s">
        <v>13</v>
      </c>
      <c r="H28" s="15" t="s">
        <v>267</v>
      </c>
      <c r="I28" s="15">
        <v>1977</v>
      </c>
      <c r="J28" s="59"/>
      <c r="K28" s="60"/>
    </row>
    <row r="29" spans="1:11" x14ac:dyDescent="0.25">
      <c r="A29" s="15" t="s">
        <v>261</v>
      </c>
      <c r="B29" s="15">
        <v>28</v>
      </c>
      <c r="C29" s="5" t="str">
        <f t="shared" si="1"/>
        <v>TP1-H0-N1-V028</v>
      </c>
      <c r="D29" s="23" t="s">
        <v>293</v>
      </c>
      <c r="E29" s="15" t="s">
        <v>368</v>
      </c>
      <c r="F29" s="23" t="s">
        <v>294</v>
      </c>
      <c r="G29" s="17" t="s">
        <v>13</v>
      </c>
      <c r="H29" s="15" t="s">
        <v>295</v>
      </c>
      <c r="I29" s="15">
        <v>2007</v>
      </c>
      <c r="J29" s="59"/>
      <c r="K29" s="60"/>
    </row>
    <row r="30" spans="1:11" x14ac:dyDescent="0.25">
      <c r="A30" s="15" t="s">
        <v>261</v>
      </c>
      <c r="B30" s="15">
        <v>29</v>
      </c>
      <c r="C30" s="5" t="str">
        <f t="shared" si="1"/>
        <v>TP1-H0-N1-V029</v>
      </c>
      <c r="D30" s="23" t="s">
        <v>293</v>
      </c>
      <c r="E30" s="15" t="s">
        <v>368</v>
      </c>
      <c r="F30" s="23" t="s">
        <v>296</v>
      </c>
      <c r="G30" s="17" t="s">
        <v>16</v>
      </c>
      <c r="H30" s="15" t="s">
        <v>297</v>
      </c>
      <c r="I30" s="15">
        <v>1988</v>
      </c>
    </row>
    <row r="31" spans="1:11" x14ac:dyDescent="0.25">
      <c r="A31" s="15" t="s">
        <v>261</v>
      </c>
      <c r="B31" s="15">
        <v>30</v>
      </c>
      <c r="C31" s="5" t="str">
        <f t="shared" si="1"/>
        <v>TP1-I0-N1-V030</v>
      </c>
      <c r="D31" s="23" t="s">
        <v>298</v>
      </c>
      <c r="E31" s="15" t="s">
        <v>361</v>
      </c>
      <c r="F31" s="23" t="s">
        <v>299</v>
      </c>
      <c r="G31" s="17" t="s">
        <v>13</v>
      </c>
      <c r="H31" s="15" t="s">
        <v>264</v>
      </c>
      <c r="I31" s="15">
        <v>1999</v>
      </c>
    </row>
    <row r="32" spans="1:11" x14ac:dyDescent="0.25">
      <c r="A32" s="15" t="s">
        <v>261</v>
      </c>
      <c r="B32" s="15">
        <v>31</v>
      </c>
      <c r="C32" s="5" t="str">
        <f t="shared" si="1"/>
        <v>TP1-I0-N1-V031</v>
      </c>
      <c r="D32" s="23" t="s">
        <v>300</v>
      </c>
      <c r="E32" s="15" t="s">
        <v>361</v>
      </c>
      <c r="F32" s="23" t="s">
        <v>301</v>
      </c>
      <c r="G32" s="17" t="s">
        <v>13</v>
      </c>
      <c r="H32" s="15" t="s">
        <v>302</v>
      </c>
      <c r="I32" s="15">
        <v>1997</v>
      </c>
    </row>
    <row r="33" spans="1:9" x14ac:dyDescent="0.25">
      <c r="A33" s="15" t="s">
        <v>261</v>
      </c>
      <c r="B33" s="15">
        <v>32</v>
      </c>
      <c r="C33" s="5" t="str">
        <f>CONCATENATE("TP1-","CS","-N1-","V0",B33)</f>
        <v>TP1-CS-N1-V032</v>
      </c>
      <c r="D33" s="23" t="s">
        <v>303</v>
      </c>
      <c r="E33" s="15" t="s">
        <v>370</v>
      </c>
      <c r="F33" s="23" t="s">
        <v>304</v>
      </c>
      <c r="G33" s="17" t="s">
        <v>53</v>
      </c>
      <c r="H33" s="15" t="s">
        <v>279</v>
      </c>
      <c r="I33" s="15">
        <v>2019</v>
      </c>
    </row>
  </sheetData>
  <mergeCells count="4">
    <mergeCell ref="A5:I5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86"/>
  <sheetViews>
    <sheetView tabSelected="1" zoomScaleNormal="100" workbookViewId="0">
      <pane ySplit="4" topLeftCell="A5" activePane="bottomLeft" state="frozen"/>
      <selection pane="bottomLeft" activeCell="J80" sqref="J80"/>
    </sheetView>
  </sheetViews>
  <sheetFormatPr defaultRowHeight="15" x14ac:dyDescent="0.25"/>
  <cols>
    <col min="1" max="1" width="6.42578125" customWidth="1"/>
    <col min="2" max="2" width="9.5703125" customWidth="1"/>
    <col min="3" max="3" width="15.85546875" customWidth="1"/>
    <col min="4" max="4" width="29.42578125" customWidth="1"/>
    <col min="5" max="5" width="10.85546875" style="49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19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19" ht="34.5" customHeight="1" x14ac:dyDescent="0.25">
      <c r="A2" s="92" t="s">
        <v>137</v>
      </c>
      <c r="B2" s="92"/>
      <c r="C2" s="92"/>
      <c r="D2" s="92"/>
      <c r="E2" s="92"/>
      <c r="F2" s="92"/>
      <c r="G2" s="92"/>
      <c r="H2" s="92"/>
      <c r="I2" s="92"/>
    </row>
    <row r="3" spans="1:19" ht="25.5" customHeight="1" x14ac:dyDescent="0.25">
      <c r="A3" s="90" t="s">
        <v>136</v>
      </c>
      <c r="B3" s="90"/>
      <c r="C3" s="90"/>
      <c r="D3" s="90"/>
      <c r="E3" s="90"/>
      <c r="F3" s="90"/>
      <c r="G3" s="90"/>
      <c r="H3" s="90"/>
      <c r="I3" s="90"/>
    </row>
    <row r="4" spans="1:19" ht="60.75" customHeight="1" x14ac:dyDescent="0.25">
      <c r="A4" s="1" t="s">
        <v>0</v>
      </c>
      <c r="B4" s="2" t="s">
        <v>120</v>
      </c>
      <c r="C4" s="2" t="s">
        <v>451</v>
      </c>
      <c r="D4" s="1" t="s">
        <v>1</v>
      </c>
      <c r="E4" s="48" t="s">
        <v>353</v>
      </c>
      <c r="F4" s="2" t="s">
        <v>2</v>
      </c>
      <c r="G4" s="3" t="s">
        <v>135</v>
      </c>
      <c r="H4" s="1" t="s">
        <v>3</v>
      </c>
      <c r="I4" s="2" t="s">
        <v>4</v>
      </c>
    </row>
    <row r="5" spans="1:19" ht="18.600000000000001" customHeight="1" x14ac:dyDescent="0.25">
      <c r="A5" s="88" t="s">
        <v>138</v>
      </c>
      <c r="B5" s="89"/>
      <c r="C5" s="89"/>
      <c r="D5" s="89"/>
      <c r="E5" s="89"/>
      <c r="F5" s="89"/>
      <c r="G5" s="89"/>
      <c r="H5" s="89"/>
      <c r="I5" s="89"/>
    </row>
    <row r="6" spans="1:19" s="4" customFormat="1" ht="20.100000000000001" customHeight="1" x14ac:dyDescent="0.25">
      <c r="A6" s="29" t="s">
        <v>5</v>
      </c>
      <c r="B6" s="29">
        <v>1</v>
      </c>
      <c r="C6" s="5" t="str">
        <f>CONCATENATE("UL1-",E6,"-N1-","V00",B6)</f>
        <v>UL1-A2-N1-V001</v>
      </c>
      <c r="D6" s="30" t="s">
        <v>6</v>
      </c>
      <c r="E6" s="29" t="s">
        <v>430</v>
      </c>
      <c r="F6" s="30" t="s">
        <v>7</v>
      </c>
      <c r="G6" s="31" t="s">
        <v>8</v>
      </c>
      <c r="H6" s="29" t="s">
        <v>9</v>
      </c>
      <c r="I6" s="29">
        <v>1999</v>
      </c>
    </row>
    <row r="7" spans="1:19" s="4" customFormat="1" ht="20.100000000000001" customHeight="1" x14ac:dyDescent="0.25">
      <c r="A7" s="29" t="s">
        <v>5</v>
      </c>
      <c r="B7" s="29">
        <v>2</v>
      </c>
      <c r="C7" s="5" t="str">
        <f t="shared" ref="C7:C14" si="0">CONCATENATE("UL1-",E7,"-N1-","V00",B7)</f>
        <v>UL1-A2-N1-V002</v>
      </c>
      <c r="D7" s="30" t="s">
        <v>6</v>
      </c>
      <c r="E7" s="29" t="s">
        <v>430</v>
      </c>
      <c r="F7" s="32" t="s">
        <v>10</v>
      </c>
      <c r="G7" s="31" t="s">
        <v>8</v>
      </c>
      <c r="H7" s="29" t="s">
        <v>9</v>
      </c>
      <c r="I7" s="29">
        <v>1999</v>
      </c>
    </row>
    <row r="8" spans="1:19" s="4" customFormat="1" ht="20.100000000000001" customHeight="1" x14ac:dyDescent="0.25">
      <c r="A8" s="29" t="s">
        <v>5</v>
      </c>
      <c r="B8" s="29">
        <v>3</v>
      </c>
      <c r="C8" s="5" t="str">
        <f t="shared" si="0"/>
        <v>UL1-A2-N1-V003</v>
      </c>
      <c r="D8" s="30" t="s">
        <v>6</v>
      </c>
      <c r="E8" s="29" t="s">
        <v>430</v>
      </c>
      <c r="F8" s="30" t="s">
        <v>10</v>
      </c>
      <c r="G8" s="31" t="s">
        <v>8</v>
      </c>
      <c r="H8" s="29" t="s">
        <v>9</v>
      </c>
      <c r="I8" s="29">
        <v>2002</v>
      </c>
    </row>
    <row r="9" spans="1:19" s="4" customFormat="1" ht="20.100000000000001" customHeight="1" x14ac:dyDescent="0.25">
      <c r="A9" s="29" t="s">
        <v>5</v>
      </c>
      <c r="B9" s="29">
        <v>4</v>
      </c>
      <c r="C9" s="5" t="str">
        <f t="shared" si="0"/>
        <v>UL1-A2-N1-V004</v>
      </c>
      <c r="D9" s="30" t="s">
        <v>6</v>
      </c>
      <c r="E9" s="29" t="s">
        <v>430</v>
      </c>
      <c r="F9" s="30" t="s">
        <v>7</v>
      </c>
      <c r="G9" s="33" t="s">
        <v>8</v>
      </c>
      <c r="H9" s="29" t="s">
        <v>9</v>
      </c>
      <c r="I9" s="29">
        <v>2002</v>
      </c>
    </row>
    <row r="10" spans="1:19" s="4" customFormat="1" ht="20.100000000000001" customHeight="1" x14ac:dyDescent="0.25">
      <c r="A10" s="29" t="s">
        <v>5</v>
      </c>
      <c r="B10" s="29">
        <v>5</v>
      </c>
      <c r="C10" s="5" t="str">
        <f t="shared" si="0"/>
        <v>UL1-AC-N1-V005</v>
      </c>
      <c r="D10" s="30" t="s">
        <v>11</v>
      </c>
      <c r="E10" s="29" t="s">
        <v>431</v>
      </c>
      <c r="F10" s="30" t="s">
        <v>12</v>
      </c>
      <c r="G10" s="31" t="s">
        <v>13</v>
      </c>
      <c r="H10" s="29" t="s">
        <v>9</v>
      </c>
      <c r="I10" s="29">
        <v>2001</v>
      </c>
    </row>
    <row r="11" spans="1:19" s="4" customFormat="1" ht="20.100000000000001" customHeight="1" x14ac:dyDescent="0.25">
      <c r="A11" s="25" t="s">
        <v>5</v>
      </c>
      <c r="B11" s="25">
        <v>6</v>
      </c>
      <c r="C11" s="5" t="str">
        <f t="shared" si="0"/>
        <v>UL1-AC-N1-V006</v>
      </c>
      <c r="D11" s="27" t="s">
        <v>11</v>
      </c>
      <c r="E11" s="29" t="s">
        <v>431</v>
      </c>
      <c r="F11" s="27" t="s">
        <v>12</v>
      </c>
      <c r="G11" s="28" t="s">
        <v>14</v>
      </c>
      <c r="H11" s="25" t="s">
        <v>9</v>
      </c>
      <c r="I11" s="25">
        <v>2001</v>
      </c>
    </row>
    <row r="12" spans="1:19" s="4" customFormat="1" ht="20.100000000000001" customHeight="1" x14ac:dyDescent="0.25">
      <c r="A12" s="25" t="s">
        <v>5</v>
      </c>
      <c r="B12" s="25">
        <v>7</v>
      </c>
      <c r="C12" s="5" t="str">
        <f t="shared" si="0"/>
        <v>UL1-AD-N1-V007</v>
      </c>
      <c r="D12" s="27" t="s">
        <v>15</v>
      </c>
      <c r="E12" s="29" t="s">
        <v>432</v>
      </c>
      <c r="F12" s="27" t="s">
        <v>12</v>
      </c>
      <c r="G12" s="28" t="s">
        <v>16</v>
      </c>
      <c r="H12" s="25" t="s">
        <v>9</v>
      </c>
      <c r="I12" s="25">
        <v>2001</v>
      </c>
    </row>
    <row r="13" spans="1:19" s="4" customFormat="1" ht="20.100000000000001" customHeight="1" x14ac:dyDescent="0.25">
      <c r="A13" s="25" t="s">
        <v>5</v>
      </c>
      <c r="B13" s="25">
        <v>8</v>
      </c>
      <c r="C13" s="5" t="str">
        <f t="shared" si="0"/>
        <v>UL1-AD-N1-V008</v>
      </c>
      <c r="D13" s="27" t="s">
        <v>15</v>
      </c>
      <c r="E13" s="29" t="s">
        <v>432</v>
      </c>
      <c r="F13" s="27" t="s">
        <v>12</v>
      </c>
      <c r="G13" s="28" t="s">
        <v>16</v>
      </c>
      <c r="H13" s="25" t="s">
        <v>9</v>
      </c>
      <c r="I13" s="25">
        <v>2001</v>
      </c>
    </row>
    <row r="14" spans="1:19" s="4" customFormat="1" ht="20.100000000000001" customHeight="1" x14ac:dyDescent="0.25">
      <c r="A14" s="25" t="s">
        <v>5</v>
      </c>
      <c r="B14" s="25">
        <v>9</v>
      </c>
      <c r="C14" s="5" t="str">
        <f t="shared" si="0"/>
        <v>UL1-AD-N1-V009</v>
      </c>
      <c r="D14" s="27" t="s">
        <v>15</v>
      </c>
      <c r="E14" s="29" t="s">
        <v>432</v>
      </c>
      <c r="F14" s="27" t="s">
        <v>12</v>
      </c>
      <c r="G14" s="28" t="s">
        <v>16</v>
      </c>
      <c r="H14" s="25" t="s">
        <v>9</v>
      </c>
      <c r="I14" s="25">
        <v>2001</v>
      </c>
    </row>
    <row r="15" spans="1:19" s="4" customFormat="1" ht="20.100000000000001" customHeight="1" x14ac:dyDescent="0.25">
      <c r="A15" s="25" t="s">
        <v>5</v>
      </c>
      <c r="B15" s="25">
        <v>10</v>
      </c>
      <c r="C15" s="5" t="str">
        <f t="shared" ref="C15:C65" si="1">CONCATENATE("UL1-",E15,"-N1-","V0",B15)</f>
        <v>UL1-AD-N1-V010</v>
      </c>
      <c r="D15" s="27" t="s">
        <v>17</v>
      </c>
      <c r="E15" s="29" t="s">
        <v>432</v>
      </c>
      <c r="F15" s="27" t="s">
        <v>12</v>
      </c>
      <c r="G15" s="28" t="s">
        <v>13</v>
      </c>
      <c r="H15" s="25" t="s">
        <v>9</v>
      </c>
      <c r="I15" s="25">
        <v>2002</v>
      </c>
    </row>
    <row r="16" spans="1:19" s="4" customFormat="1" ht="20.100000000000001" customHeight="1" x14ac:dyDescent="0.25">
      <c r="A16" s="25" t="s">
        <v>5</v>
      </c>
      <c r="B16" s="25">
        <v>11</v>
      </c>
      <c r="C16" s="5" t="str">
        <f t="shared" si="1"/>
        <v>UL1-C0-N1-V011</v>
      </c>
      <c r="D16" s="27" t="s">
        <v>11</v>
      </c>
      <c r="E16" s="25" t="s">
        <v>434</v>
      </c>
      <c r="F16" s="27" t="s">
        <v>18</v>
      </c>
      <c r="G16" s="28" t="s">
        <v>13</v>
      </c>
      <c r="H16" s="25" t="s">
        <v>9</v>
      </c>
      <c r="I16" s="25">
        <v>2002</v>
      </c>
    </row>
    <row r="17" spans="1:9" s="4" customFormat="1" ht="20.100000000000001" customHeight="1" x14ac:dyDescent="0.25">
      <c r="A17" s="25" t="s">
        <v>5</v>
      </c>
      <c r="B17" s="25">
        <v>12</v>
      </c>
      <c r="C17" s="5" t="str">
        <f t="shared" si="1"/>
        <v>UL1-AE-N1-V012</v>
      </c>
      <c r="D17" s="27" t="s">
        <v>19</v>
      </c>
      <c r="E17" s="25" t="s">
        <v>433</v>
      </c>
      <c r="F17" s="27" t="s">
        <v>20</v>
      </c>
      <c r="G17" s="28" t="s">
        <v>13</v>
      </c>
      <c r="H17" s="25" t="s">
        <v>9</v>
      </c>
      <c r="I17" s="25">
        <v>2003</v>
      </c>
    </row>
    <row r="18" spans="1:9" s="4" customFormat="1" ht="20.100000000000001" customHeight="1" x14ac:dyDescent="0.25">
      <c r="A18" s="25" t="s">
        <v>5</v>
      </c>
      <c r="B18" s="25">
        <v>13</v>
      </c>
      <c r="C18" s="5" t="str">
        <f t="shared" si="1"/>
        <v>UL1-B0-N1-V013</v>
      </c>
      <c r="D18" s="27" t="s">
        <v>21</v>
      </c>
      <c r="E18" s="25" t="s">
        <v>435</v>
      </c>
      <c r="F18" s="27" t="s">
        <v>22</v>
      </c>
      <c r="G18" s="28" t="s">
        <v>23</v>
      </c>
      <c r="H18" s="25" t="s">
        <v>9</v>
      </c>
      <c r="I18" s="25">
        <v>2000</v>
      </c>
    </row>
    <row r="19" spans="1:9" s="4" customFormat="1" ht="20.100000000000001" customHeight="1" x14ac:dyDescent="0.25">
      <c r="A19" s="25" t="s">
        <v>5</v>
      </c>
      <c r="B19" s="25">
        <v>14</v>
      </c>
      <c r="C19" s="5" t="str">
        <f t="shared" si="1"/>
        <v>UL1-B0-N1-V014</v>
      </c>
      <c r="D19" s="27" t="s">
        <v>21</v>
      </c>
      <c r="E19" s="25" t="s">
        <v>435</v>
      </c>
      <c r="F19" s="27" t="s">
        <v>24</v>
      </c>
      <c r="G19" s="28" t="s">
        <v>25</v>
      </c>
      <c r="H19" s="25" t="s">
        <v>9</v>
      </c>
      <c r="I19" s="25">
        <v>2000</v>
      </c>
    </row>
    <row r="20" spans="1:9" s="4" customFormat="1" ht="20.100000000000001" customHeight="1" x14ac:dyDescent="0.25">
      <c r="A20" s="25" t="s">
        <v>5</v>
      </c>
      <c r="B20" s="25">
        <v>15</v>
      </c>
      <c r="C20" s="5" t="str">
        <f t="shared" si="1"/>
        <v>UL1-B0-N1-V015</v>
      </c>
      <c r="D20" s="27" t="s">
        <v>21</v>
      </c>
      <c r="E20" s="25" t="s">
        <v>435</v>
      </c>
      <c r="F20" s="27" t="s">
        <v>121</v>
      </c>
      <c r="G20" s="28" t="s">
        <v>25</v>
      </c>
      <c r="H20" s="25" t="s">
        <v>9</v>
      </c>
      <c r="I20" s="25">
        <v>1999</v>
      </c>
    </row>
    <row r="21" spans="1:9" s="4" customFormat="1" ht="20.100000000000001" customHeight="1" x14ac:dyDescent="0.25">
      <c r="A21" s="25" t="s">
        <v>5</v>
      </c>
      <c r="B21" s="25">
        <v>16</v>
      </c>
      <c r="C21" s="5" t="str">
        <f t="shared" si="1"/>
        <v>UL1-B0-N1-V016</v>
      </c>
      <c r="D21" s="27" t="s">
        <v>26</v>
      </c>
      <c r="E21" s="25" t="s">
        <v>435</v>
      </c>
      <c r="F21" s="27" t="s">
        <v>27</v>
      </c>
      <c r="G21" s="28" t="s">
        <v>25</v>
      </c>
      <c r="H21" s="25" t="s">
        <v>9</v>
      </c>
      <c r="I21" s="25">
        <v>2000</v>
      </c>
    </row>
    <row r="22" spans="1:9" s="4" customFormat="1" ht="20.100000000000001" customHeight="1" x14ac:dyDescent="0.25">
      <c r="A22" s="25" t="s">
        <v>5</v>
      </c>
      <c r="B22" s="25">
        <v>17</v>
      </c>
      <c r="C22" s="5" t="str">
        <f t="shared" si="1"/>
        <v>UL1-B0-N1-V017</v>
      </c>
      <c r="D22" s="27" t="s">
        <v>26</v>
      </c>
      <c r="E22" s="25" t="s">
        <v>435</v>
      </c>
      <c r="F22" s="27" t="s">
        <v>27</v>
      </c>
      <c r="G22" s="28" t="s">
        <v>25</v>
      </c>
      <c r="H22" s="25" t="s">
        <v>9</v>
      </c>
      <c r="I22" s="25">
        <v>2000</v>
      </c>
    </row>
    <row r="23" spans="1:9" s="4" customFormat="1" ht="20.100000000000001" customHeight="1" x14ac:dyDescent="0.25">
      <c r="A23" s="25" t="s">
        <v>5</v>
      </c>
      <c r="B23" s="25">
        <v>18</v>
      </c>
      <c r="C23" s="5" t="str">
        <f t="shared" si="1"/>
        <v>UL1-C0-N1-V018</v>
      </c>
      <c r="D23" s="27" t="s">
        <v>28</v>
      </c>
      <c r="E23" s="25" t="s">
        <v>434</v>
      </c>
      <c r="F23" s="27" t="s">
        <v>29</v>
      </c>
      <c r="G23" s="28" t="s">
        <v>8</v>
      </c>
      <c r="H23" s="25" t="s">
        <v>122</v>
      </c>
      <c r="I23" s="25">
        <v>1995</v>
      </c>
    </row>
    <row r="24" spans="1:9" s="4" customFormat="1" ht="20.100000000000001" customHeight="1" x14ac:dyDescent="0.25">
      <c r="A24" s="25" t="s">
        <v>5</v>
      </c>
      <c r="B24" s="25">
        <v>19</v>
      </c>
      <c r="C24" s="5" t="str">
        <f t="shared" si="1"/>
        <v>UL1-C0-N1-V019</v>
      </c>
      <c r="D24" s="27" t="s">
        <v>28</v>
      </c>
      <c r="E24" s="25" t="s">
        <v>434</v>
      </c>
      <c r="F24" s="27" t="s">
        <v>30</v>
      </c>
      <c r="G24" s="28" t="s">
        <v>8</v>
      </c>
      <c r="H24" s="25" t="s">
        <v>122</v>
      </c>
      <c r="I24" s="25">
        <v>1995</v>
      </c>
    </row>
    <row r="25" spans="1:9" s="4" customFormat="1" ht="20.100000000000001" customHeight="1" x14ac:dyDescent="0.25">
      <c r="A25" s="25" t="s">
        <v>5</v>
      </c>
      <c r="B25" s="25">
        <v>20</v>
      </c>
      <c r="C25" s="5" t="str">
        <f t="shared" si="1"/>
        <v>UL1-C0-N1-V020</v>
      </c>
      <c r="D25" s="27" t="s">
        <v>28</v>
      </c>
      <c r="E25" s="25" t="s">
        <v>434</v>
      </c>
      <c r="F25" s="27" t="s">
        <v>31</v>
      </c>
      <c r="G25" s="28" t="s">
        <v>8</v>
      </c>
      <c r="H25" s="25" t="s">
        <v>122</v>
      </c>
      <c r="I25" s="25">
        <v>1995</v>
      </c>
    </row>
    <row r="26" spans="1:9" s="4" customFormat="1" ht="20.100000000000001" customHeight="1" x14ac:dyDescent="0.25">
      <c r="A26" s="25" t="s">
        <v>5</v>
      </c>
      <c r="B26" s="25">
        <v>21</v>
      </c>
      <c r="C26" s="5" t="str">
        <f t="shared" si="1"/>
        <v>UL1-C0-N1-V021</v>
      </c>
      <c r="D26" s="27" t="s">
        <v>32</v>
      </c>
      <c r="E26" s="25" t="s">
        <v>434</v>
      </c>
      <c r="F26" s="27" t="s">
        <v>33</v>
      </c>
      <c r="G26" s="28" t="s">
        <v>25</v>
      </c>
      <c r="H26" s="25" t="s">
        <v>122</v>
      </c>
      <c r="I26" s="25">
        <v>1995</v>
      </c>
    </row>
    <row r="27" spans="1:9" s="4" customFormat="1" ht="20.100000000000001" customHeight="1" x14ac:dyDescent="0.25">
      <c r="A27" s="25" t="s">
        <v>5</v>
      </c>
      <c r="B27" s="25">
        <v>22</v>
      </c>
      <c r="C27" s="5" t="str">
        <f t="shared" si="1"/>
        <v>UL1-C0-N1-V022</v>
      </c>
      <c r="D27" s="27" t="s">
        <v>32</v>
      </c>
      <c r="E27" s="25" t="s">
        <v>434</v>
      </c>
      <c r="F27" s="27" t="s">
        <v>34</v>
      </c>
      <c r="G27" s="28" t="s">
        <v>25</v>
      </c>
      <c r="H27" s="25" t="s">
        <v>122</v>
      </c>
      <c r="I27" s="25">
        <v>1995</v>
      </c>
    </row>
    <row r="28" spans="1:9" s="4" customFormat="1" ht="20.100000000000001" customHeight="1" x14ac:dyDescent="0.25">
      <c r="A28" s="25" t="s">
        <v>5</v>
      </c>
      <c r="B28" s="25">
        <v>23</v>
      </c>
      <c r="C28" s="5" t="str">
        <f t="shared" si="1"/>
        <v>UL1-C0-N1-V023</v>
      </c>
      <c r="D28" s="27" t="s">
        <v>35</v>
      </c>
      <c r="E28" s="25" t="s">
        <v>434</v>
      </c>
      <c r="F28" s="27" t="s">
        <v>36</v>
      </c>
      <c r="G28" s="28" t="s">
        <v>16</v>
      </c>
      <c r="H28" s="25" t="s">
        <v>122</v>
      </c>
      <c r="I28" s="25">
        <v>1995</v>
      </c>
    </row>
    <row r="29" spans="1:9" s="4" customFormat="1" ht="20.100000000000001" customHeight="1" x14ac:dyDescent="0.25">
      <c r="A29" s="25" t="s">
        <v>5</v>
      </c>
      <c r="B29" s="25">
        <v>24</v>
      </c>
      <c r="C29" s="5" t="str">
        <f t="shared" si="1"/>
        <v>UL1-G0-N1-V024</v>
      </c>
      <c r="D29" s="27" t="s">
        <v>37</v>
      </c>
      <c r="E29" s="25" t="s">
        <v>436</v>
      </c>
      <c r="F29" s="27" t="s">
        <v>38</v>
      </c>
      <c r="G29" s="28" t="s">
        <v>39</v>
      </c>
      <c r="H29" s="25" t="s">
        <v>9</v>
      </c>
      <c r="I29" s="25">
        <v>1996</v>
      </c>
    </row>
    <row r="30" spans="1:9" s="4" customFormat="1" ht="20.100000000000001" customHeight="1" x14ac:dyDescent="0.25">
      <c r="A30" s="25" t="s">
        <v>5</v>
      </c>
      <c r="B30" s="25">
        <v>25</v>
      </c>
      <c r="C30" s="5" t="str">
        <f t="shared" si="1"/>
        <v>UL1-T0-N1-V025</v>
      </c>
      <c r="D30" s="27" t="s">
        <v>40</v>
      </c>
      <c r="E30" s="25" t="s">
        <v>437</v>
      </c>
      <c r="F30" s="27" t="s">
        <v>41</v>
      </c>
      <c r="G30" s="28" t="s">
        <v>16</v>
      </c>
      <c r="H30" s="25" t="s">
        <v>42</v>
      </c>
      <c r="I30" s="25">
        <v>2007</v>
      </c>
    </row>
    <row r="31" spans="1:9" s="4" customFormat="1" ht="20.100000000000001" customHeight="1" x14ac:dyDescent="0.25">
      <c r="A31" s="25" t="s">
        <v>5</v>
      </c>
      <c r="B31" s="25">
        <v>26</v>
      </c>
      <c r="C31" s="5" t="str">
        <f t="shared" si="1"/>
        <v>UL1-D2-N1-V026</v>
      </c>
      <c r="D31" s="27" t="s">
        <v>43</v>
      </c>
      <c r="E31" s="25" t="s">
        <v>443</v>
      </c>
      <c r="F31" s="27" t="s">
        <v>44</v>
      </c>
      <c r="G31" s="28" t="s">
        <v>16</v>
      </c>
      <c r="H31" s="25" t="s">
        <v>9</v>
      </c>
      <c r="I31" s="25">
        <v>1993</v>
      </c>
    </row>
    <row r="32" spans="1:9" s="4" customFormat="1" ht="20.100000000000001" customHeight="1" x14ac:dyDescent="0.25">
      <c r="A32" s="25" t="s">
        <v>5</v>
      </c>
      <c r="B32" s="25">
        <v>27</v>
      </c>
      <c r="C32" s="5" t="str">
        <f t="shared" si="1"/>
        <v>UL1-D2-N1-V027</v>
      </c>
      <c r="D32" s="27" t="s">
        <v>43</v>
      </c>
      <c r="E32" s="25" t="s">
        <v>443</v>
      </c>
      <c r="F32" s="27" t="s">
        <v>45</v>
      </c>
      <c r="G32" s="28" t="s">
        <v>16</v>
      </c>
      <c r="H32" s="25" t="s">
        <v>9</v>
      </c>
      <c r="I32" s="25">
        <v>1993</v>
      </c>
    </row>
    <row r="33" spans="1:9" s="4" customFormat="1" ht="20.100000000000001" customHeight="1" x14ac:dyDescent="0.25">
      <c r="A33" s="25" t="s">
        <v>5</v>
      </c>
      <c r="B33" s="25">
        <v>28</v>
      </c>
      <c r="C33" s="5" t="str">
        <f t="shared" si="1"/>
        <v>UL1-R0-N1-V028</v>
      </c>
      <c r="D33" s="27" t="s">
        <v>46</v>
      </c>
      <c r="E33" s="25" t="s">
        <v>438</v>
      </c>
      <c r="F33" s="27" t="s">
        <v>47</v>
      </c>
      <c r="G33" s="28" t="s">
        <v>39</v>
      </c>
      <c r="H33" s="25" t="s">
        <v>42</v>
      </c>
      <c r="I33" s="25">
        <v>1996</v>
      </c>
    </row>
    <row r="34" spans="1:9" s="4" customFormat="1" ht="20.100000000000001" customHeight="1" x14ac:dyDescent="0.25">
      <c r="A34" s="25" t="s">
        <v>5</v>
      </c>
      <c r="B34" s="25">
        <v>29</v>
      </c>
      <c r="C34" s="5" t="str">
        <f t="shared" si="1"/>
        <v>UL1-R0-N1-V029</v>
      </c>
      <c r="D34" s="27" t="s">
        <v>48</v>
      </c>
      <c r="E34" s="25" t="s">
        <v>438</v>
      </c>
      <c r="F34" s="27" t="s">
        <v>49</v>
      </c>
      <c r="G34" s="28" t="s">
        <v>50</v>
      </c>
      <c r="H34" s="25" t="s">
        <v>42</v>
      </c>
      <c r="I34" s="25">
        <v>1996</v>
      </c>
    </row>
    <row r="35" spans="1:9" s="4" customFormat="1" ht="20.100000000000001" customHeight="1" x14ac:dyDescent="0.25">
      <c r="A35" s="25" t="s">
        <v>5</v>
      </c>
      <c r="B35" s="25">
        <v>30</v>
      </c>
      <c r="C35" s="5" t="str">
        <f t="shared" si="1"/>
        <v>UL1-L0-N1-V030</v>
      </c>
      <c r="D35" s="27" t="s">
        <v>51</v>
      </c>
      <c r="E35" s="25" t="s">
        <v>439</v>
      </c>
      <c r="F35" s="27" t="s">
        <v>52</v>
      </c>
      <c r="G35" s="28" t="s">
        <v>53</v>
      </c>
      <c r="H35" s="25" t="s">
        <v>9</v>
      </c>
      <c r="I35" s="25">
        <v>1995</v>
      </c>
    </row>
    <row r="36" spans="1:9" s="4" customFormat="1" ht="20.100000000000001" customHeight="1" x14ac:dyDescent="0.25">
      <c r="A36" s="25" t="s">
        <v>5</v>
      </c>
      <c r="B36" s="25">
        <v>31</v>
      </c>
      <c r="C36" s="5" t="str">
        <f t="shared" si="1"/>
        <v>UL1-L0-N1-V031</v>
      </c>
      <c r="D36" s="27" t="s">
        <v>51</v>
      </c>
      <c r="E36" s="25" t="s">
        <v>439</v>
      </c>
      <c r="F36" s="27" t="s">
        <v>54</v>
      </c>
      <c r="G36" s="28" t="s">
        <v>53</v>
      </c>
      <c r="H36" s="25" t="s">
        <v>9</v>
      </c>
      <c r="I36" s="25">
        <v>1995</v>
      </c>
    </row>
    <row r="37" spans="1:9" s="4" customFormat="1" ht="20.100000000000001" customHeight="1" x14ac:dyDescent="0.25">
      <c r="A37" s="25" t="s">
        <v>5</v>
      </c>
      <c r="B37" s="25">
        <v>32</v>
      </c>
      <c r="C37" s="5" t="str">
        <f t="shared" si="1"/>
        <v>UL1-L0-N1-V032</v>
      </c>
      <c r="D37" s="27" t="s">
        <v>32</v>
      </c>
      <c r="E37" s="25" t="s">
        <v>439</v>
      </c>
      <c r="F37" s="27" t="s">
        <v>55</v>
      </c>
      <c r="G37" s="28" t="s">
        <v>16</v>
      </c>
      <c r="H37" s="25" t="s">
        <v>9</v>
      </c>
      <c r="I37" s="25">
        <v>1995</v>
      </c>
    </row>
    <row r="38" spans="1:9" s="4" customFormat="1" ht="20.100000000000001" customHeight="1" x14ac:dyDescent="0.25">
      <c r="A38" s="25" t="s">
        <v>5</v>
      </c>
      <c r="B38" s="25">
        <v>33</v>
      </c>
      <c r="C38" s="5" t="str">
        <f t="shared" si="1"/>
        <v>UL1-L0-N1-V033</v>
      </c>
      <c r="D38" s="27" t="s">
        <v>56</v>
      </c>
      <c r="E38" s="25" t="s">
        <v>439</v>
      </c>
      <c r="F38" s="27" t="s">
        <v>363</v>
      </c>
      <c r="G38" s="28" t="s">
        <v>16</v>
      </c>
      <c r="H38" s="25" t="s">
        <v>9</v>
      </c>
      <c r="I38" s="25">
        <v>1995</v>
      </c>
    </row>
    <row r="39" spans="1:9" s="4" customFormat="1" ht="20.100000000000001" customHeight="1" x14ac:dyDescent="0.25">
      <c r="A39" s="25" t="s">
        <v>5</v>
      </c>
      <c r="B39" s="25">
        <v>34</v>
      </c>
      <c r="C39" s="5" t="str">
        <f t="shared" si="1"/>
        <v>UL1-T0-N1-V034</v>
      </c>
      <c r="D39" s="27" t="s">
        <v>21</v>
      </c>
      <c r="E39" s="25" t="s">
        <v>437</v>
      </c>
      <c r="F39" s="27" t="s">
        <v>57</v>
      </c>
      <c r="G39" s="28" t="s">
        <v>8</v>
      </c>
      <c r="H39" s="25" t="s">
        <v>58</v>
      </c>
      <c r="I39" s="25">
        <v>1995</v>
      </c>
    </row>
    <row r="40" spans="1:9" s="4" customFormat="1" ht="20.100000000000001" customHeight="1" x14ac:dyDescent="0.25">
      <c r="A40" s="25" t="s">
        <v>5</v>
      </c>
      <c r="B40" s="25">
        <v>39</v>
      </c>
      <c r="C40" s="5" t="str">
        <f t="shared" si="1"/>
        <v>UL1-M0-N1-V039</v>
      </c>
      <c r="D40" s="27" t="s">
        <v>35</v>
      </c>
      <c r="E40" s="25" t="s">
        <v>440</v>
      </c>
      <c r="F40" s="27" t="s">
        <v>59</v>
      </c>
      <c r="G40" s="28" t="s">
        <v>60</v>
      </c>
      <c r="H40" s="25" t="s">
        <v>58</v>
      </c>
      <c r="I40" s="25">
        <v>1975</v>
      </c>
    </row>
    <row r="41" spans="1:9" s="4" customFormat="1" ht="20.100000000000001" customHeight="1" x14ac:dyDescent="0.25">
      <c r="A41" s="25" t="s">
        <v>5</v>
      </c>
      <c r="B41" s="25">
        <v>40</v>
      </c>
      <c r="C41" s="5" t="str">
        <f t="shared" si="1"/>
        <v>UL1-M0-N1-V040</v>
      </c>
      <c r="D41" s="27" t="s">
        <v>61</v>
      </c>
      <c r="E41" s="25" t="s">
        <v>440</v>
      </c>
      <c r="F41" s="27" t="s">
        <v>62</v>
      </c>
      <c r="G41" s="28" t="s">
        <v>8</v>
      </c>
      <c r="H41" s="25" t="s">
        <v>58</v>
      </c>
      <c r="I41" s="25">
        <v>1968</v>
      </c>
    </row>
    <row r="42" spans="1:9" s="4" customFormat="1" ht="20.100000000000001" customHeight="1" x14ac:dyDescent="0.25">
      <c r="A42" s="25" t="s">
        <v>5</v>
      </c>
      <c r="B42" s="25">
        <v>41</v>
      </c>
      <c r="C42" s="5" t="str">
        <f t="shared" si="1"/>
        <v>UL1-M0-N1-V041</v>
      </c>
      <c r="D42" s="27" t="s">
        <v>40</v>
      </c>
      <c r="E42" s="25" t="s">
        <v>440</v>
      </c>
      <c r="F42" s="27" t="s">
        <v>63</v>
      </c>
      <c r="G42" s="28" t="s">
        <v>16</v>
      </c>
      <c r="H42" s="25" t="s">
        <v>58</v>
      </c>
      <c r="I42" s="25">
        <v>1975</v>
      </c>
    </row>
    <row r="43" spans="1:9" s="4" customFormat="1" ht="20.100000000000001" customHeight="1" x14ac:dyDescent="0.25">
      <c r="A43" s="25" t="s">
        <v>5</v>
      </c>
      <c r="B43" s="25">
        <v>42</v>
      </c>
      <c r="C43" s="5" t="str">
        <f t="shared" si="1"/>
        <v>UL1-M0-N1-V042</v>
      </c>
      <c r="D43" s="27" t="s">
        <v>40</v>
      </c>
      <c r="E43" s="25" t="s">
        <v>440</v>
      </c>
      <c r="F43" s="27" t="s">
        <v>59</v>
      </c>
      <c r="G43" s="28" t="s">
        <v>25</v>
      </c>
      <c r="H43" s="25" t="s">
        <v>58</v>
      </c>
      <c r="I43" s="25">
        <v>1975</v>
      </c>
    </row>
    <row r="44" spans="1:9" s="4" customFormat="1" ht="20.100000000000001" customHeight="1" x14ac:dyDescent="0.25">
      <c r="A44" s="25" t="s">
        <v>5</v>
      </c>
      <c r="B44" s="25">
        <v>44</v>
      </c>
      <c r="C44" s="5" t="str">
        <f t="shared" si="1"/>
        <v>UL1-CH-N1-V044</v>
      </c>
      <c r="D44" s="27" t="s">
        <v>64</v>
      </c>
      <c r="E44" s="25" t="s">
        <v>360</v>
      </c>
      <c r="F44" s="27" t="s">
        <v>352</v>
      </c>
      <c r="G44" s="28" t="s">
        <v>16</v>
      </c>
      <c r="H44" s="25" t="s">
        <v>65</v>
      </c>
      <c r="I44" s="25">
        <v>1979</v>
      </c>
    </row>
    <row r="45" spans="1:9" s="4" customFormat="1" ht="20.100000000000001" customHeight="1" x14ac:dyDescent="0.25">
      <c r="A45" s="25" t="s">
        <v>5</v>
      </c>
      <c r="B45" s="25">
        <v>45</v>
      </c>
      <c r="C45" s="5" t="str">
        <f t="shared" si="1"/>
        <v>UL1-O0-N1-V045</v>
      </c>
      <c r="D45" s="27" t="s">
        <v>66</v>
      </c>
      <c r="E45" s="25" t="s">
        <v>441</v>
      </c>
      <c r="F45" s="27" t="s">
        <v>67</v>
      </c>
      <c r="G45" s="28" t="s">
        <v>16</v>
      </c>
      <c r="H45" s="25" t="s">
        <v>65</v>
      </c>
      <c r="I45" s="25">
        <v>1983</v>
      </c>
    </row>
    <row r="46" spans="1:9" s="4" customFormat="1" ht="20.100000000000001" customHeight="1" x14ac:dyDescent="0.25">
      <c r="A46" s="25" t="s">
        <v>5</v>
      </c>
      <c r="B46" s="25">
        <v>46</v>
      </c>
      <c r="C46" s="5" t="str">
        <f t="shared" si="1"/>
        <v>UL1-O0-N1-V046</v>
      </c>
      <c r="D46" s="27" t="s">
        <v>94</v>
      </c>
      <c r="E46" s="25" t="s">
        <v>441</v>
      </c>
      <c r="F46" s="27" t="s">
        <v>67</v>
      </c>
      <c r="G46" s="28" t="s">
        <v>350</v>
      </c>
      <c r="H46" s="25" t="s">
        <v>350</v>
      </c>
      <c r="I46" s="25">
        <v>1983</v>
      </c>
    </row>
    <row r="47" spans="1:9" s="4" customFormat="1" ht="20.100000000000001" customHeight="1" x14ac:dyDescent="0.25">
      <c r="A47" s="25" t="s">
        <v>5</v>
      </c>
      <c r="B47" s="25">
        <v>47</v>
      </c>
      <c r="C47" s="5" t="str">
        <f t="shared" si="1"/>
        <v>UL1-G0-N1-V047</v>
      </c>
      <c r="D47" s="27" t="s">
        <v>40</v>
      </c>
      <c r="E47" s="25" t="s">
        <v>436</v>
      </c>
      <c r="F47" s="27" t="s">
        <v>68</v>
      </c>
      <c r="G47" s="28" t="s">
        <v>69</v>
      </c>
      <c r="H47" s="25" t="s">
        <v>65</v>
      </c>
      <c r="I47" s="25">
        <v>1985</v>
      </c>
    </row>
    <row r="48" spans="1:9" s="4" customFormat="1" ht="20.100000000000001" customHeight="1" x14ac:dyDescent="0.25">
      <c r="A48" s="25" t="s">
        <v>5</v>
      </c>
      <c r="B48" s="25">
        <v>48</v>
      </c>
      <c r="C48" s="5" t="str">
        <f t="shared" si="1"/>
        <v>UL1-G0-N1-V048</v>
      </c>
      <c r="D48" s="27" t="s">
        <v>40</v>
      </c>
      <c r="E48" s="25" t="s">
        <v>436</v>
      </c>
      <c r="F48" s="27" t="s">
        <v>70</v>
      </c>
      <c r="G48" s="28" t="s">
        <v>69</v>
      </c>
      <c r="H48" s="25" t="s">
        <v>65</v>
      </c>
      <c r="I48" s="25">
        <v>1985</v>
      </c>
    </row>
    <row r="49" spans="1:9" s="4" customFormat="1" ht="20.100000000000001" customHeight="1" x14ac:dyDescent="0.25">
      <c r="A49" s="25" t="s">
        <v>5</v>
      </c>
      <c r="B49" s="25">
        <v>49</v>
      </c>
      <c r="C49" s="5" t="str">
        <f t="shared" si="1"/>
        <v>UL1-G0-N1-V049</v>
      </c>
      <c r="D49" s="27" t="s">
        <v>40</v>
      </c>
      <c r="E49" s="25" t="s">
        <v>436</v>
      </c>
      <c r="F49" s="27" t="s">
        <v>71</v>
      </c>
      <c r="G49" s="28" t="s">
        <v>69</v>
      </c>
      <c r="H49" s="25" t="s">
        <v>65</v>
      </c>
      <c r="I49" s="25">
        <v>1985</v>
      </c>
    </row>
    <row r="50" spans="1:9" s="4" customFormat="1" ht="20.100000000000001" customHeight="1" x14ac:dyDescent="0.25">
      <c r="A50" s="25" t="s">
        <v>5</v>
      </c>
      <c r="B50" s="25">
        <v>50</v>
      </c>
      <c r="C50" s="5" t="str">
        <f t="shared" si="1"/>
        <v>UL1-G0-N1-V050</v>
      </c>
      <c r="D50" s="27" t="s">
        <v>40</v>
      </c>
      <c r="E50" s="25" t="s">
        <v>436</v>
      </c>
      <c r="F50" s="27" t="s">
        <v>72</v>
      </c>
      <c r="G50" s="28" t="s">
        <v>69</v>
      </c>
      <c r="H50" s="25" t="s">
        <v>65</v>
      </c>
      <c r="I50" s="25">
        <v>1985</v>
      </c>
    </row>
    <row r="51" spans="1:9" s="4" customFormat="1" ht="20.100000000000001" customHeight="1" x14ac:dyDescent="0.25">
      <c r="A51" s="25" t="s">
        <v>5</v>
      </c>
      <c r="B51" s="25">
        <v>51</v>
      </c>
      <c r="C51" s="5" t="str">
        <f t="shared" si="1"/>
        <v>UL1-K0-N1-V051</v>
      </c>
      <c r="D51" s="27" t="s">
        <v>73</v>
      </c>
      <c r="E51" s="25" t="s">
        <v>442</v>
      </c>
      <c r="F51" s="27" t="s">
        <v>74</v>
      </c>
      <c r="G51" s="28" t="s">
        <v>53</v>
      </c>
      <c r="H51" s="25" t="s">
        <v>58</v>
      </c>
      <c r="I51" s="25">
        <v>1989</v>
      </c>
    </row>
    <row r="52" spans="1:9" s="4" customFormat="1" ht="20.100000000000001" customHeight="1" x14ac:dyDescent="0.25">
      <c r="A52" s="25" t="s">
        <v>5</v>
      </c>
      <c r="B52" s="25">
        <v>52</v>
      </c>
      <c r="C52" s="5" t="str">
        <f t="shared" si="1"/>
        <v>UL1-K0-N1-V052</v>
      </c>
      <c r="D52" s="27" t="s">
        <v>75</v>
      </c>
      <c r="E52" s="25" t="s">
        <v>442</v>
      </c>
      <c r="F52" s="27" t="s">
        <v>74</v>
      </c>
      <c r="G52" s="28" t="s">
        <v>76</v>
      </c>
      <c r="H52" s="25" t="s">
        <v>65</v>
      </c>
      <c r="I52" s="25">
        <v>1988</v>
      </c>
    </row>
    <row r="53" spans="1:9" s="4" customFormat="1" ht="20.100000000000001" customHeight="1" x14ac:dyDescent="0.25">
      <c r="A53" s="25" t="s">
        <v>5</v>
      </c>
      <c r="B53" s="25">
        <v>53</v>
      </c>
      <c r="C53" s="5" t="str">
        <f t="shared" si="1"/>
        <v>UL1-K0-N1-V053</v>
      </c>
      <c r="D53" s="27" t="s">
        <v>75</v>
      </c>
      <c r="E53" s="25" t="s">
        <v>442</v>
      </c>
      <c r="F53" s="27" t="s">
        <v>77</v>
      </c>
      <c r="G53" s="28" t="s">
        <v>53</v>
      </c>
      <c r="H53" s="25" t="s">
        <v>65</v>
      </c>
      <c r="I53" s="25">
        <v>1988</v>
      </c>
    </row>
    <row r="54" spans="1:9" s="4" customFormat="1" ht="20.100000000000001" customHeight="1" x14ac:dyDescent="0.25">
      <c r="A54" s="25" t="s">
        <v>5</v>
      </c>
      <c r="B54" s="25">
        <v>54</v>
      </c>
      <c r="C54" s="5" t="str">
        <f t="shared" si="1"/>
        <v>UL1-K0-N1-V054</v>
      </c>
      <c r="D54" s="27" t="s">
        <v>75</v>
      </c>
      <c r="E54" s="25" t="s">
        <v>442</v>
      </c>
      <c r="F54" s="27" t="s">
        <v>78</v>
      </c>
      <c r="G54" s="28" t="s">
        <v>79</v>
      </c>
      <c r="H54" s="25" t="s">
        <v>65</v>
      </c>
      <c r="I54" s="25">
        <v>1988</v>
      </c>
    </row>
    <row r="55" spans="1:9" s="4" customFormat="1" ht="20.100000000000001" customHeight="1" x14ac:dyDescent="0.25">
      <c r="A55" s="25" t="s">
        <v>5</v>
      </c>
      <c r="B55" s="25">
        <v>55</v>
      </c>
      <c r="C55" s="5" t="str">
        <f t="shared" si="1"/>
        <v>UL1-K0-N1-V055</v>
      </c>
      <c r="D55" s="27" t="s">
        <v>80</v>
      </c>
      <c r="E55" s="25" t="s">
        <v>442</v>
      </c>
      <c r="F55" s="27" t="s">
        <v>81</v>
      </c>
      <c r="G55" s="28" t="s">
        <v>76</v>
      </c>
      <c r="H55" s="25" t="s">
        <v>65</v>
      </c>
      <c r="I55" s="25">
        <v>1988</v>
      </c>
    </row>
    <row r="56" spans="1:9" s="4" customFormat="1" ht="20.100000000000001" customHeight="1" x14ac:dyDescent="0.25">
      <c r="A56" s="25" t="s">
        <v>5</v>
      </c>
      <c r="B56" s="25">
        <v>56</v>
      </c>
      <c r="C56" s="5" t="str">
        <f t="shared" si="1"/>
        <v>UL1-D1-N1-V056</v>
      </c>
      <c r="D56" s="27" t="s">
        <v>35</v>
      </c>
      <c r="E56" s="25" t="s">
        <v>445</v>
      </c>
      <c r="F56" s="27" t="s">
        <v>413</v>
      </c>
      <c r="G56" s="28"/>
      <c r="H56" s="25"/>
      <c r="I56" s="25"/>
    </row>
    <row r="57" spans="1:9" s="4" customFormat="1" ht="20.100000000000001" customHeight="1" x14ac:dyDescent="0.25">
      <c r="A57" s="25" t="s">
        <v>5</v>
      </c>
      <c r="B57" s="25">
        <v>57</v>
      </c>
      <c r="C57" s="5" t="str">
        <f t="shared" si="1"/>
        <v>UL1-D1-N1-V057</v>
      </c>
      <c r="D57" s="27" t="s">
        <v>35</v>
      </c>
      <c r="E57" s="25" t="s">
        <v>445</v>
      </c>
      <c r="F57" s="27" t="s">
        <v>82</v>
      </c>
      <c r="G57" s="28" t="s">
        <v>8</v>
      </c>
      <c r="H57" s="25" t="s">
        <v>83</v>
      </c>
      <c r="I57" s="25">
        <v>1988</v>
      </c>
    </row>
    <row r="58" spans="1:9" s="4" customFormat="1" ht="20.100000000000001" customHeight="1" x14ac:dyDescent="0.25">
      <c r="A58" s="25" t="s">
        <v>5</v>
      </c>
      <c r="B58" s="25">
        <v>58</v>
      </c>
      <c r="C58" s="5" t="str">
        <f t="shared" si="1"/>
        <v>UL1-D1-N1-V058</v>
      </c>
      <c r="D58" s="27" t="s">
        <v>35</v>
      </c>
      <c r="E58" s="25" t="s">
        <v>445</v>
      </c>
      <c r="F58" s="27" t="s">
        <v>84</v>
      </c>
      <c r="G58" s="28" t="s">
        <v>8</v>
      </c>
      <c r="H58" s="25" t="s">
        <v>85</v>
      </c>
      <c r="I58" s="25">
        <v>1988</v>
      </c>
    </row>
    <row r="59" spans="1:9" s="4" customFormat="1" ht="20.100000000000001" customHeight="1" x14ac:dyDescent="0.25">
      <c r="A59" s="25" t="s">
        <v>5</v>
      </c>
      <c r="B59" s="25">
        <v>59</v>
      </c>
      <c r="C59" s="5" t="str">
        <f t="shared" si="1"/>
        <v>UL1-P0-N1-V059</v>
      </c>
      <c r="D59" s="27" t="s">
        <v>86</v>
      </c>
      <c r="E59" s="25" t="s">
        <v>444</v>
      </c>
      <c r="F59" s="27" t="s">
        <v>87</v>
      </c>
      <c r="G59" s="28" t="s">
        <v>53</v>
      </c>
      <c r="H59" s="25" t="s">
        <v>65</v>
      </c>
      <c r="I59" s="25">
        <v>1991</v>
      </c>
    </row>
    <row r="60" spans="1:9" s="4" customFormat="1" ht="20.100000000000001" customHeight="1" x14ac:dyDescent="0.25">
      <c r="A60" s="25" t="s">
        <v>5</v>
      </c>
      <c r="B60" s="25">
        <v>60</v>
      </c>
      <c r="C60" s="5" t="str">
        <f t="shared" si="1"/>
        <v>UL1-F0-N1-V060</v>
      </c>
      <c r="D60" s="27" t="s">
        <v>73</v>
      </c>
      <c r="E60" s="25" t="s">
        <v>447</v>
      </c>
      <c r="F60" s="27" t="s">
        <v>88</v>
      </c>
      <c r="G60" s="28" t="s">
        <v>16</v>
      </c>
      <c r="H60" s="25" t="s">
        <v>89</v>
      </c>
      <c r="I60" s="25">
        <v>1993</v>
      </c>
    </row>
    <row r="61" spans="1:9" s="4" customFormat="1" ht="20.100000000000001" customHeight="1" x14ac:dyDescent="0.25">
      <c r="A61" s="25" t="s">
        <v>5</v>
      </c>
      <c r="B61" s="25">
        <v>61</v>
      </c>
      <c r="C61" s="5" t="str">
        <f t="shared" si="1"/>
        <v>UL1-F0-N1-V061</v>
      </c>
      <c r="D61" s="27" t="s">
        <v>73</v>
      </c>
      <c r="E61" s="25" t="s">
        <v>447</v>
      </c>
      <c r="F61" s="27" t="s">
        <v>90</v>
      </c>
      <c r="G61" s="28" t="s">
        <v>16</v>
      </c>
      <c r="H61" s="25" t="s">
        <v>89</v>
      </c>
      <c r="I61" s="25">
        <v>1993</v>
      </c>
    </row>
    <row r="62" spans="1:9" s="4" customFormat="1" ht="20.100000000000001" customHeight="1" x14ac:dyDescent="0.25">
      <c r="A62" s="25" t="s">
        <v>5</v>
      </c>
      <c r="B62" s="25">
        <v>62</v>
      </c>
      <c r="C62" s="5" t="str">
        <f t="shared" si="1"/>
        <v>UL1-F0-N1-V062</v>
      </c>
      <c r="D62" s="27" t="s">
        <v>73</v>
      </c>
      <c r="E62" s="25" t="s">
        <v>447</v>
      </c>
      <c r="F62" s="27" t="s">
        <v>91</v>
      </c>
      <c r="G62" s="28" t="s">
        <v>16</v>
      </c>
      <c r="H62" s="25" t="s">
        <v>89</v>
      </c>
      <c r="I62" s="25">
        <v>1993</v>
      </c>
    </row>
    <row r="63" spans="1:9" s="4" customFormat="1" ht="20.100000000000001" customHeight="1" x14ac:dyDescent="0.25">
      <c r="A63" s="25" t="s">
        <v>5</v>
      </c>
      <c r="B63" s="25">
        <v>63</v>
      </c>
      <c r="C63" s="5" t="str">
        <f t="shared" si="1"/>
        <v>UL1-F0-N1-V063</v>
      </c>
      <c r="D63" s="27" t="s">
        <v>92</v>
      </c>
      <c r="E63" s="25" t="s">
        <v>447</v>
      </c>
      <c r="F63" s="27" t="s">
        <v>93</v>
      </c>
      <c r="G63" s="28" t="s">
        <v>16</v>
      </c>
      <c r="H63" s="25" t="s">
        <v>89</v>
      </c>
      <c r="I63" s="25">
        <v>1993</v>
      </c>
    </row>
    <row r="64" spans="1:9" s="4" customFormat="1" ht="20.100000000000001" customHeight="1" x14ac:dyDescent="0.25">
      <c r="A64" s="25" t="s">
        <v>5</v>
      </c>
      <c r="B64" s="25">
        <v>64</v>
      </c>
      <c r="C64" s="5" t="str">
        <f t="shared" si="1"/>
        <v>UL1-D2-N1-V064</v>
      </c>
      <c r="D64" s="27" t="s">
        <v>94</v>
      </c>
      <c r="E64" s="25" t="s">
        <v>443</v>
      </c>
      <c r="F64" s="27" t="s">
        <v>95</v>
      </c>
      <c r="G64" s="28" t="s">
        <v>96</v>
      </c>
      <c r="H64" s="25" t="s">
        <v>97</v>
      </c>
      <c r="I64" s="25">
        <v>1993</v>
      </c>
    </row>
    <row r="65" spans="1:9" s="4" customFormat="1" ht="20.100000000000001" customHeight="1" x14ac:dyDescent="0.25">
      <c r="A65" s="25" t="s">
        <v>5</v>
      </c>
      <c r="B65" s="25">
        <v>65</v>
      </c>
      <c r="C65" s="5" t="str">
        <f t="shared" si="1"/>
        <v>UL1-D2-N1-V065</v>
      </c>
      <c r="D65" s="27" t="s">
        <v>94</v>
      </c>
      <c r="E65" s="25" t="s">
        <v>443</v>
      </c>
      <c r="F65" s="27" t="s">
        <v>95</v>
      </c>
      <c r="G65" s="28" t="s">
        <v>96</v>
      </c>
      <c r="H65" s="25" t="s">
        <v>97</v>
      </c>
      <c r="I65" s="25">
        <v>1993</v>
      </c>
    </row>
    <row r="66" spans="1:9" s="4" customFormat="1" ht="20.100000000000001" customHeight="1" x14ac:dyDescent="0.25">
      <c r="A66" s="25" t="s">
        <v>5</v>
      </c>
      <c r="B66" s="25">
        <v>66</v>
      </c>
      <c r="C66" s="5" t="str">
        <f t="shared" ref="C66:C80" si="2">CONCATENATE("UL1-",E66,"-N1-","V0",B66)</f>
        <v>UL1-D2-N1-V066</v>
      </c>
      <c r="D66" s="27" t="s">
        <v>98</v>
      </c>
      <c r="E66" s="25" t="s">
        <v>443</v>
      </c>
      <c r="F66" s="27" t="s">
        <v>99</v>
      </c>
      <c r="G66" s="28" t="s">
        <v>53</v>
      </c>
      <c r="H66" s="25" t="s">
        <v>58</v>
      </c>
      <c r="I66" s="25">
        <v>1988</v>
      </c>
    </row>
    <row r="67" spans="1:9" s="4" customFormat="1" ht="20.100000000000001" customHeight="1" x14ac:dyDescent="0.25">
      <c r="A67" s="29" t="s">
        <v>5</v>
      </c>
      <c r="B67" s="29">
        <v>67</v>
      </c>
      <c r="C67" s="5" t="str">
        <f t="shared" si="2"/>
        <v>UL1-D2-N1-V067</v>
      </c>
      <c r="D67" s="30" t="s">
        <v>98</v>
      </c>
      <c r="E67" s="25" t="s">
        <v>443</v>
      </c>
      <c r="F67" s="30" t="s">
        <v>100</v>
      </c>
      <c r="G67" s="31" t="s">
        <v>8</v>
      </c>
      <c r="H67" s="29" t="s">
        <v>101</v>
      </c>
      <c r="I67" s="29">
        <v>1986</v>
      </c>
    </row>
    <row r="68" spans="1:9" s="4" customFormat="1" ht="20.100000000000001" customHeight="1" x14ac:dyDescent="0.25">
      <c r="A68" s="29" t="s">
        <v>5</v>
      </c>
      <c r="B68" s="29">
        <v>68</v>
      </c>
      <c r="C68" s="5" t="str">
        <f t="shared" si="2"/>
        <v>UL1-D2-N1-V068</v>
      </c>
      <c r="D68" s="30" t="s">
        <v>98</v>
      </c>
      <c r="E68" s="25" t="s">
        <v>443</v>
      </c>
      <c r="F68" s="30" t="s">
        <v>102</v>
      </c>
      <c r="G68" s="31" t="s">
        <v>25</v>
      </c>
      <c r="H68" s="29" t="s">
        <v>58</v>
      </c>
      <c r="I68" s="29">
        <v>1987</v>
      </c>
    </row>
    <row r="69" spans="1:9" s="4" customFormat="1" ht="20.100000000000001" customHeight="1" x14ac:dyDescent="0.25">
      <c r="A69" s="29" t="s">
        <v>5</v>
      </c>
      <c r="B69" s="29">
        <v>69</v>
      </c>
      <c r="C69" s="5" t="str">
        <f t="shared" si="2"/>
        <v>UL1-D2-N1-V069</v>
      </c>
      <c r="D69" s="30" t="s">
        <v>98</v>
      </c>
      <c r="E69" s="25" t="s">
        <v>443</v>
      </c>
      <c r="F69" s="30" t="s">
        <v>103</v>
      </c>
      <c r="G69" s="31" t="s">
        <v>25</v>
      </c>
      <c r="H69" s="29" t="s">
        <v>58</v>
      </c>
      <c r="I69" s="29">
        <v>1987</v>
      </c>
    </row>
    <row r="70" spans="1:9" s="4" customFormat="1" ht="20.100000000000001" customHeight="1" x14ac:dyDescent="0.25">
      <c r="A70" s="29" t="s">
        <v>5</v>
      </c>
      <c r="B70" s="29">
        <v>70</v>
      </c>
      <c r="C70" s="5" t="str">
        <f t="shared" si="2"/>
        <v>UL1-D1-N1-V070</v>
      </c>
      <c r="D70" s="30" t="s">
        <v>98</v>
      </c>
      <c r="E70" s="29" t="s">
        <v>445</v>
      </c>
      <c r="F70" s="30" t="s">
        <v>104</v>
      </c>
      <c r="G70" s="31" t="s">
        <v>39</v>
      </c>
      <c r="H70" s="29" t="s">
        <v>58</v>
      </c>
      <c r="I70" s="29">
        <v>1987</v>
      </c>
    </row>
    <row r="71" spans="1:9" s="4" customFormat="1" ht="20.100000000000001" customHeight="1" x14ac:dyDescent="0.25">
      <c r="A71" s="29" t="s">
        <v>5</v>
      </c>
      <c r="B71" s="29">
        <v>71</v>
      </c>
      <c r="C71" s="5" t="str">
        <f t="shared" si="2"/>
        <v>UL1-D1-N1-V071</v>
      </c>
      <c r="D71" s="30" t="s">
        <v>105</v>
      </c>
      <c r="E71" s="29" t="s">
        <v>445</v>
      </c>
      <c r="F71" s="30" t="s">
        <v>106</v>
      </c>
      <c r="G71" s="31" t="s">
        <v>53</v>
      </c>
      <c r="H71" s="29" t="s">
        <v>101</v>
      </c>
      <c r="I71" s="29">
        <v>1988</v>
      </c>
    </row>
    <row r="72" spans="1:9" s="4" customFormat="1" ht="20.100000000000001" customHeight="1" x14ac:dyDescent="0.25">
      <c r="A72" s="29" t="s">
        <v>5</v>
      </c>
      <c r="B72" s="29">
        <v>72</v>
      </c>
      <c r="C72" s="5" t="str">
        <f t="shared" si="2"/>
        <v>UL1-D2-N1-V072</v>
      </c>
      <c r="D72" s="30" t="s">
        <v>105</v>
      </c>
      <c r="E72" s="25" t="s">
        <v>443</v>
      </c>
      <c r="F72" s="30" t="s">
        <v>107</v>
      </c>
      <c r="G72" s="31" t="s">
        <v>25</v>
      </c>
      <c r="H72" s="29" t="s">
        <v>101</v>
      </c>
      <c r="I72" s="29">
        <v>1988</v>
      </c>
    </row>
    <row r="73" spans="1:9" s="4" customFormat="1" ht="20.100000000000001" customHeight="1" x14ac:dyDescent="0.25">
      <c r="A73" s="29" t="s">
        <v>5</v>
      </c>
      <c r="B73" s="29">
        <v>73</v>
      </c>
      <c r="C73" s="5" t="str">
        <f t="shared" si="2"/>
        <v>UL1-O0-N1-V073</v>
      </c>
      <c r="D73" s="30" t="s">
        <v>108</v>
      </c>
      <c r="E73" s="29" t="s">
        <v>441</v>
      </c>
      <c r="F73" s="30" t="s">
        <v>109</v>
      </c>
      <c r="G73" s="31" t="s">
        <v>16</v>
      </c>
      <c r="H73" s="29" t="s">
        <v>110</v>
      </c>
      <c r="I73" s="29">
        <v>1983</v>
      </c>
    </row>
    <row r="74" spans="1:9" s="4" customFormat="1" ht="20.100000000000001" customHeight="1" x14ac:dyDescent="0.25">
      <c r="A74" s="45" t="s">
        <v>5</v>
      </c>
      <c r="B74" s="45">
        <v>74</v>
      </c>
      <c r="C74" s="5" t="str">
        <f t="shared" si="2"/>
        <v>UL1-I0-N1-V074</v>
      </c>
      <c r="D74" s="46" t="s">
        <v>111</v>
      </c>
      <c r="E74" s="45" t="s">
        <v>448</v>
      </c>
      <c r="F74" s="46" t="s">
        <v>112</v>
      </c>
      <c r="G74" s="47" t="s">
        <v>25</v>
      </c>
      <c r="H74" s="45" t="s">
        <v>113</v>
      </c>
      <c r="I74" s="45">
        <v>2006</v>
      </c>
    </row>
    <row r="75" spans="1:9" s="4" customFormat="1" ht="20.100000000000001" customHeight="1" x14ac:dyDescent="0.25">
      <c r="A75" s="45" t="s">
        <v>5</v>
      </c>
      <c r="B75" s="45">
        <v>75</v>
      </c>
      <c r="C75" s="5" t="str">
        <f t="shared" si="2"/>
        <v>UL1-I0-N1-V075</v>
      </c>
      <c r="D75" s="46" t="s">
        <v>111</v>
      </c>
      <c r="E75" s="45" t="s">
        <v>448</v>
      </c>
      <c r="F75" s="46" t="s">
        <v>114</v>
      </c>
      <c r="G75" s="47" t="s">
        <v>25</v>
      </c>
      <c r="H75" s="45" t="s">
        <v>113</v>
      </c>
      <c r="I75" s="45">
        <v>2006</v>
      </c>
    </row>
    <row r="76" spans="1:9" s="4" customFormat="1" ht="20.100000000000001" customHeight="1" x14ac:dyDescent="0.25">
      <c r="A76" s="45" t="s">
        <v>5</v>
      </c>
      <c r="B76" s="45">
        <v>76</v>
      </c>
      <c r="C76" s="5" t="str">
        <f t="shared" si="2"/>
        <v>UL1-I0-N1-V076</v>
      </c>
      <c r="D76" s="46" t="s">
        <v>111</v>
      </c>
      <c r="E76" s="45" t="s">
        <v>448</v>
      </c>
      <c r="F76" s="46" t="s">
        <v>115</v>
      </c>
      <c r="G76" s="47" t="s">
        <v>25</v>
      </c>
      <c r="H76" s="45" t="s">
        <v>113</v>
      </c>
      <c r="I76" s="45">
        <v>2006</v>
      </c>
    </row>
    <row r="77" spans="1:9" s="4" customFormat="1" ht="20.100000000000001" customHeight="1" x14ac:dyDescent="0.25">
      <c r="A77" s="45" t="s">
        <v>5</v>
      </c>
      <c r="B77" s="45">
        <v>77</v>
      </c>
      <c r="C77" s="5" t="str">
        <f t="shared" si="2"/>
        <v>UL1-I0-N1-V077</v>
      </c>
      <c r="D77" s="46" t="s">
        <v>111</v>
      </c>
      <c r="E77" s="45" t="s">
        <v>448</v>
      </c>
      <c r="F77" s="46" t="s">
        <v>116</v>
      </c>
      <c r="G77" s="47" t="s">
        <v>25</v>
      </c>
      <c r="H77" s="45" t="s">
        <v>113</v>
      </c>
      <c r="I77" s="45">
        <v>2006</v>
      </c>
    </row>
    <row r="78" spans="1:9" s="4" customFormat="1" ht="20.100000000000001" customHeight="1" x14ac:dyDescent="0.25">
      <c r="A78" s="45" t="s">
        <v>5</v>
      </c>
      <c r="B78" s="45">
        <v>78</v>
      </c>
      <c r="C78" s="5" t="str">
        <f t="shared" si="2"/>
        <v>UL1-I0-N1-V078</v>
      </c>
      <c r="D78" s="46" t="s">
        <v>117</v>
      </c>
      <c r="E78" s="45" t="s">
        <v>448</v>
      </c>
      <c r="F78" s="46" t="s">
        <v>118</v>
      </c>
      <c r="G78" s="47" t="s">
        <v>13</v>
      </c>
      <c r="H78" s="45" t="s">
        <v>113</v>
      </c>
      <c r="I78" s="45">
        <v>1976</v>
      </c>
    </row>
    <row r="79" spans="1:9" s="4" customFormat="1" ht="20.100000000000001" customHeight="1" x14ac:dyDescent="0.25">
      <c r="A79" s="29" t="s">
        <v>5</v>
      </c>
      <c r="B79" s="29">
        <v>79</v>
      </c>
      <c r="C79" s="5" t="str">
        <f t="shared" si="2"/>
        <v>UL1-T0-N1-V079</v>
      </c>
      <c r="D79" s="30" t="s">
        <v>123</v>
      </c>
      <c r="E79" s="29" t="s">
        <v>437</v>
      </c>
      <c r="F79" s="30" t="s">
        <v>41</v>
      </c>
      <c r="G79" s="31" t="s">
        <v>8</v>
      </c>
      <c r="H79" s="29" t="s">
        <v>119</v>
      </c>
      <c r="I79" s="29">
        <v>2019</v>
      </c>
    </row>
    <row r="80" spans="1:9" s="4" customFormat="1" ht="20.100000000000001" customHeight="1" x14ac:dyDescent="0.25">
      <c r="A80" s="29" t="s">
        <v>5</v>
      </c>
      <c r="B80" s="29">
        <v>80</v>
      </c>
      <c r="C80" s="5" t="str">
        <f t="shared" si="2"/>
        <v>UL1-T0-N1-V080</v>
      </c>
      <c r="D80" s="30"/>
      <c r="E80" s="29" t="s">
        <v>437</v>
      </c>
      <c r="F80" s="30" t="s">
        <v>41</v>
      </c>
      <c r="G80" s="31"/>
      <c r="H80" s="29"/>
      <c r="I80" s="29"/>
    </row>
    <row r="81" spans="1:9" s="4" customFormat="1" ht="20.100000000000001" customHeight="1" x14ac:dyDescent="0.25">
      <c r="A81" s="34" t="s">
        <v>5</v>
      </c>
      <c r="B81" s="35" t="s">
        <v>134</v>
      </c>
      <c r="C81" s="35"/>
      <c r="D81" s="36" t="s">
        <v>130</v>
      </c>
      <c r="E81" s="35" t="s">
        <v>131</v>
      </c>
      <c r="F81" s="36" t="s">
        <v>131</v>
      </c>
      <c r="G81" s="37" t="s">
        <v>8</v>
      </c>
      <c r="H81" s="35" t="s">
        <v>132</v>
      </c>
      <c r="I81" s="38">
        <v>2014</v>
      </c>
    </row>
    <row r="82" spans="1:9" s="4" customFormat="1" ht="19.5" customHeight="1" x14ac:dyDescent="0.25">
      <c r="A82" s="101"/>
      <c r="B82" s="102"/>
      <c r="C82" s="102"/>
      <c r="D82" s="102"/>
      <c r="E82" s="102"/>
      <c r="F82" s="102"/>
      <c r="G82" s="102"/>
      <c r="H82" s="102"/>
      <c r="I82" s="103"/>
    </row>
    <row r="83" spans="1:9" s="4" customFormat="1" ht="23.45" customHeight="1" x14ac:dyDescent="0.25">
      <c r="A83" s="88" t="s">
        <v>133</v>
      </c>
      <c r="B83" s="89"/>
      <c r="C83" s="89"/>
      <c r="D83" s="89"/>
      <c r="E83" s="89"/>
      <c r="F83" s="89"/>
      <c r="G83" s="89"/>
      <c r="H83" s="89"/>
      <c r="I83" s="89"/>
    </row>
    <row r="84" spans="1:9" s="4" customFormat="1" ht="20.100000000000001" customHeight="1" x14ac:dyDescent="0.25">
      <c r="A84" s="25" t="s">
        <v>5</v>
      </c>
      <c r="B84" s="25" t="s">
        <v>134</v>
      </c>
      <c r="C84" s="25"/>
      <c r="D84" s="26">
        <v>1000</v>
      </c>
      <c r="E84" s="25"/>
      <c r="F84" s="27" t="s">
        <v>126</v>
      </c>
      <c r="G84" s="28"/>
      <c r="H84" s="25" t="s">
        <v>127</v>
      </c>
      <c r="I84" s="25">
        <v>1996</v>
      </c>
    </row>
    <row r="85" spans="1:9" s="4" customFormat="1" ht="20.100000000000001" customHeight="1" x14ac:dyDescent="0.25">
      <c r="A85" s="25" t="s">
        <v>5</v>
      </c>
      <c r="B85" s="25" t="s">
        <v>134</v>
      </c>
      <c r="C85" s="25"/>
      <c r="D85" s="27" t="s">
        <v>129</v>
      </c>
      <c r="E85" s="25"/>
      <c r="F85" s="27" t="s">
        <v>124</v>
      </c>
      <c r="G85" s="28"/>
      <c r="H85" s="25" t="s">
        <v>128</v>
      </c>
      <c r="I85" s="25">
        <v>2002</v>
      </c>
    </row>
    <row r="86" spans="1:9" s="4" customFormat="1" ht="20.100000000000001" customHeight="1" x14ac:dyDescent="0.25">
      <c r="A86" s="25" t="s">
        <v>5</v>
      </c>
      <c r="B86" s="25" t="s">
        <v>134</v>
      </c>
      <c r="C86" s="25"/>
      <c r="D86" s="27" t="s">
        <v>125</v>
      </c>
      <c r="E86" s="25"/>
      <c r="F86" s="27" t="s">
        <v>125</v>
      </c>
      <c r="G86" s="28"/>
      <c r="H86" s="25"/>
      <c r="I86" s="25"/>
    </row>
  </sheetData>
  <autoFilter ref="A4:I81" xr:uid="{00000000-0009-0000-0000-000000000000}"/>
  <mergeCells count="6">
    <mergeCell ref="A1:I1"/>
    <mergeCell ref="A2:I2"/>
    <mergeCell ref="A3:I3"/>
    <mergeCell ref="A5:I5"/>
    <mergeCell ref="A83:I83"/>
    <mergeCell ref="A82:I82"/>
  </mergeCells>
  <pageMargins left="0.25" right="0.25" top="0.75" bottom="0.75" header="0.3" footer="0.3"/>
  <pageSetup paperSize="9" scale="23" fitToHeight="0" orientation="portrait" horizontalDpi="300" verticalDpi="300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40"/>
  <sheetViews>
    <sheetView zoomScale="85" zoomScaleNormal="85" workbookViewId="0">
      <pane ySplit="4" topLeftCell="A39" activePane="bottomLeft" state="frozen"/>
      <selection pane="bottomLeft" activeCell="J1" sqref="J1:J1048576"/>
    </sheetView>
  </sheetViews>
  <sheetFormatPr defaultRowHeight="15" x14ac:dyDescent="0.25"/>
  <cols>
    <col min="1" max="1" width="6.42578125" customWidth="1"/>
    <col min="2" max="2" width="9.5703125" customWidth="1"/>
    <col min="3" max="3" width="24.8554687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9" ht="34.5" customHeight="1" x14ac:dyDescent="0.25">
      <c r="A2" s="92" t="s">
        <v>137</v>
      </c>
      <c r="B2" s="92"/>
      <c r="C2" s="92"/>
      <c r="D2" s="92"/>
      <c r="E2" s="92"/>
      <c r="F2" s="92"/>
      <c r="G2" s="92"/>
      <c r="H2" s="92"/>
      <c r="I2" s="92"/>
    </row>
    <row r="3" spans="1:9" ht="25.5" customHeight="1" x14ac:dyDescent="0.25">
      <c r="A3" s="90" t="s">
        <v>136</v>
      </c>
      <c r="B3" s="90"/>
      <c r="C3" s="90"/>
      <c r="D3" s="90"/>
      <c r="E3" s="90"/>
      <c r="F3" s="90"/>
      <c r="G3" s="90"/>
      <c r="H3" s="90"/>
      <c r="I3" s="90"/>
    </row>
    <row r="4" spans="1:9" ht="60.75" customHeight="1" x14ac:dyDescent="0.25">
      <c r="A4" s="48" t="s">
        <v>0</v>
      </c>
      <c r="B4" s="2" t="s">
        <v>120</v>
      </c>
      <c r="C4" s="2" t="s">
        <v>451</v>
      </c>
      <c r="D4" s="48" t="s">
        <v>1</v>
      </c>
      <c r="E4" s="50" t="s">
        <v>353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90" t="s">
        <v>306</v>
      </c>
      <c r="B5" s="90"/>
      <c r="C5" s="90"/>
      <c r="D5" s="90"/>
      <c r="E5" s="90"/>
      <c r="F5" s="90"/>
      <c r="G5" s="90"/>
      <c r="H5" s="90"/>
      <c r="I5" s="90"/>
    </row>
    <row r="6" spans="1:9" x14ac:dyDescent="0.25">
      <c r="A6" s="15" t="s">
        <v>307</v>
      </c>
      <c r="B6" s="15">
        <v>1</v>
      </c>
      <c r="C6" s="5" t="str">
        <f>CONCATENATE("LT1-",E6,"0-N1-","V00",B6)</f>
        <v>LT1-A0-N1-V001</v>
      </c>
      <c r="D6" s="23" t="s">
        <v>308</v>
      </c>
      <c r="E6" s="15" t="s">
        <v>354</v>
      </c>
      <c r="F6" s="23" t="s">
        <v>309</v>
      </c>
      <c r="G6" s="81" t="s">
        <v>16</v>
      </c>
      <c r="H6" s="15" t="s">
        <v>110</v>
      </c>
      <c r="I6" s="15">
        <v>1991</v>
      </c>
    </row>
    <row r="7" spans="1:9" x14ac:dyDescent="0.25">
      <c r="A7" s="15" t="s">
        <v>307</v>
      </c>
      <c r="B7" s="15">
        <v>2</v>
      </c>
      <c r="C7" s="5" t="str">
        <f t="shared" ref="C7:C14" si="0">CONCATENATE("LT1-",E7,"0-N1-","V00",B7)</f>
        <v>LT1-B0-N1-V002</v>
      </c>
      <c r="D7" s="23" t="s">
        <v>336</v>
      </c>
      <c r="E7" s="15" t="s">
        <v>358</v>
      </c>
      <c r="F7" s="23" t="s">
        <v>310</v>
      </c>
      <c r="G7" s="81" t="s">
        <v>396</v>
      </c>
      <c r="H7" s="15" t="s">
        <v>398</v>
      </c>
      <c r="I7" s="15" t="s">
        <v>404</v>
      </c>
    </row>
    <row r="8" spans="1:9" x14ac:dyDescent="0.25">
      <c r="A8" s="15" t="s">
        <v>307</v>
      </c>
      <c r="B8" s="15">
        <v>3</v>
      </c>
      <c r="C8" s="5" t="str">
        <f t="shared" si="0"/>
        <v>LT1-B0-N1-V003</v>
      </c>
      <c r="D8" s="23" t="s">
        <v>337</v>
      </c>
      <c r="E8" s="15" t="s">
        <v>358</v>
      </c>
      <c r="F8" s="23" t="s">
        <v>310</v>
      </c>
      <c r="G8" s="81" t="s">
        <v>25</v>
      </c>
      <c r="H8" s="15" t="s">
        <v>398</v>
      </c>
      <c r="I8" s="15" t="s">
        <v>404</v>
      </c>
    </row>
    <row r="9" spans="1:9" x14ac:dyDescent="0.25">
      <c r="A9" s="15" t="s">
        <v>307</v>
      </c>
      <c r="B9" s="15">
        <v>4</v>
      </c>
      <c r="C9" s="5" t="str">
        <f t="shared" si="0"/>
        <v>LT1-B0-N1-V004</v>
      </c>
      <c r="D9" s="23" t="s">
        <v>338</v>
      </c>
      <c r="E9" s="15" t="s">
        <v>358</v>
      </c>
      <c r="F9" s="23" t="s">
        <v>310</v>
      </c>
      <c r="G9" s="81" t="s">
        <v>25</v>
      </c>
      <c r="H9" s="15" t="s">
        <v>398</v>
      </c>
      <c r="I9" s="15" t="s">
        <v>405</v>
      </c>
    </row>
    <row r="10" spans="1:9" x14ac:dyDescent="0.25">
      <c r="A10" s="15" t="s">
        <v>307</v>
      </c>
      <c r="B10" s="15">
        <v>5</v>
      </c>
      <c r="C10" s="5" t="str">
        <f t="shared" si="0"/>
        <v>LT1-B0-N1-V005</v>
      </c>
      <c r="D10" s="23" t="s">
        <v>311</v>
      </c>
      <c r="E10" s="15" t="s">
        <v>358</v>
      </c>
      <c r="F10" s="23" t="s">
        <v>310</v>
      </c>
      <c r="G10" s="81" t="s">
        <v>79</v>
      </c>
      <c r="H10" s="15" t="s">
        <v>399</v>
      </c>
      <c r="I10" s="15">
        <v>1990</v>
      </c>
    </row>
    <row r="11" spans="1:9" x14ac:dyDescent="0.25">
      <c r="A11" s="15" t="s">
        <v>307</v>
      </c>
      <c r="B11" s="15">
        <v>6</v>
      </c>
      <c r="C11" s="5" t="str">
        <f t="shared" si="0"/>
        <v>LT1-C0-N1-V006</v>
      </c>
      <c r="D11" s="23" t="s">
        <v>313</v>
      </c>
      <c r="E11" s="15" t="s">
        <v>357</v>
      </c>
      <c r="F11" s="23" t="s">
        <v>312</v>
      </c>
      <c r="G11" s="81" t="s">
        <v>397</v>
      </c>
      <c r="H11" s="15" t="s">
        <v>400</v>
      </c>
      <c r="I11" s="15">
        <v>1991</v>
      </c>
    </row>
    <row r="12" spans="1:9" x14ac:dyDescent="0.25">
      <c r="A12" s="15" t="s">
        <v>307</v>
      </c>
      <c r="B12" s="15">
        <v>7</v>
      </c>
      <c r="C12" s="5" t="str">
        <f t="shared" si="0"/>
        <v>LT1-D0-N1-V007</v>
      </c>
      <c r="D12" s="23" t="s">
        <v>308</v>
      </c>
      <c r="E12" s="15" t="s">
        <v>356</v>
      </c>
      <c r="F12" s="23" t="s">
        <v>314</v>
      </c>
      <c r="G12" s="81" t="s">
        <v>13</v>
      </c>
      <c r="H12" s="15" t="s">
        <v>65</v>
      </c>
      <c r="I12" s="15">
        <v>1986</v>
      </c>
    </row>
    <row r="13" spans="1:9" x14ac:dyDescent="0.25">
      <c r="A13" s="15" t="s">
        <v>307</v>
      </c>
      <c r="B13" s="15">
        <v>8</v>
      </c>
      <c r="C13" s="5" t="str">
        <f t="shared" si="0"/>
        <v>LT1-D0-N1-V008</v>
      </c>
      <c r="D13" s="23" t="s">
        <v>308</v>
      </c>
      <c r="E13" s="15" t="s">
        <v>356</v>
      </c>
      <c r="F13" s="23" t="s">
        <v>314</v>
      </c>
      <c r="G13" s="81" t="s">
        <v>13</v>
      </c>
      <c r="H13" s="15" t="s">
        <v>65</v>
      </c>
      <c r="I13" s="15">
        <v>1986</v>
      </c>
    </row>
    <row r="14" spans="1:9" x14ac:dyDescent="0.25">
      <c r="A14" s="15" t="s">
        <v>307</v>
      </c>
      <c r="B14" s="15">
        <v>9</v>
      </c>
      <c r="C14" s="5" t="str">
        <f t="shared" si="0"/>
        <v>LT1-E0-N1-V009</v>
      </c>
      <c r="D14" s="23" t="s">
        <v>339</v>
      </c>
      <c r="E14" s="15" t="s">
        <v>364</v>
      </c>
      <c r="F14" s="23" t="s">
        <v>315</v>
      </c>
      <c r="G14" s="81" t="s">
        <v>8</v>
      </c>
      <c r="H14" s="15" t="s">
        <v>398</v>
      </c>
      <c r="I14" s="15" t="s">
        <v>406</v>
      </c>
    </row>
    <row r="15" spans="1:9" x14ac:dyDescent="0.25">
      <c r="A15" s="15" t="s">
        <v>307</v>
      </c>
      <c r="B15" s="15">
        <v>10</v>
      </c>
      <c r="C15" s="5" t="str">
        <f t="shared" ref="C15:C40" si="1">CONCATENATE("LT1-",E15,"0-N1-","V0",B15)</f>
        <v>LT1-E0-N1-V010</v>
      </c>
      <c r="D15" s="23" t="s">
        <v>340</v>
      </c>
      <c r="E15" s="15" t="s">
        <v>364</v>
      </c>
      <c r="F15" s="23" t="s">
        <v>315</v>
      </c>
      <c r="G15" s="81" t="s">
        <v>8</v>
      </c>
      <c r="H15" s="15" t="s">
        <v>398</v>
      </c>
      <c r="I15" s="15" t="s">
        <v>407</v>
      </c>
    </row>
    <row r="16" spans="1:9" x14ac:dyDescent="0.25">
      <c r="A16" s="15" t="s">
        <v>307</v>
      </c>
      <c r="B16" s="15">
        <v>11</v>
      </c>
      <c r="C16" s="5" t="str">
        <f t="shared" si="1"/>
        <v>LT1-E0-N1-V011</v>
      </c>
      <c r="D16" s="23" t="s">
        <v>316</v>
      </c>
      <c r="E16" s="15" t="s">
        <v>364</v>
      </c>
      <c r="F16" s="23" t="s">
        <v>315</v>
      </c>
      <c r="G16" s="81" t="s">
        <v>8</v>
      </c>
      <c r="H16" s="15" t="s">
        <v>398</v>
      </c>
      <c r="I16" s="15" t="s">
        <v>408</v>
      </c>
    </row>
    <row r="17" spans="1:9" x14ac:dyDescent="0.25">
      <c r="A17" s="15" t="s">
        <v>307</v>
      </c>
      <c r="B17" s="15">
        <v>12</v>
      </c>
      <c r="C17" s="5" t="str">
        <f t="shared" si="1"/>
        <v>LT1-E0-N1-V012</v>
      </c>
      <c r="D17" s="23" t="s">
        <v>316</v>
      </c>
      <c r="E17" s="15" t="s">
        <v>364</v>
      </c>
      <c r="F17" s="23" t="s">
        <v>315</v>
      </c>
      <c r="G17" s="81" t="s">
        <v>8</v>
      </c>
      <c r="H17" s="15" t="s">
        <v>398</v>
      </c>
      <c r="I17" s="15" t="s">
        <v>408</v>
      </c>
    </row>
    <row r="18" spans="1:9" x14ac:dyDescent="0.25">
      <c r="A18" s="15" t="s">
        <v>307</v>
      </c>
      <c r="B18" s="15">
        <v>13</v>
      </c>
      <c r="C18" s="5" t="str">
        <f t="shared" si="1"/>
        <v>LT1-E0-N1-V013</v>
      </c>
      <c r="D18" s="23" t="s">
        <v>316</v>
      </c>
      <c r="E18" s="15" t="s">
        <v>364</v>
      </c>
      <c r="F18" s="23" t="s">
        <v>315</v>
      </c>
      <c r="G18" s="81" t="s">
        <v>8</v>
      </c>
      <c r="H18" s="15" t="s">
        <v>401</v>
      </c>
      <c r="I18" s="15" t="s">
        <v>408</v>
      </c>
    </row>
    <row r="19" spans="1:9" x14ac:dyDescent="0.25">
      <c r="A19" s="15" t="s">
        <v>307</v>
      </c>
      <c r="B19" s="15">
        <v>14</v>
      </c>
      <c r="C19" s="5" t="str">
        <f t="shared" si="1"/>
        <v>LT1-F0-N1-V014</v>
      </c>
      <c r="D19" s="23" t="s">
        <v>341</v>
      </c>
      <c r="E19" s="15" t="s">
        <v>362</v>
      </c>
      <c r="F19" s="23" t="s">
        <v>317</v>
      </c>
      <c r="G19" s="81" t="s">
        <v>8</v>
      </c>
      <c r="H19" s="15" t="s">
        <v>398</v>
      </c>
      <c r="I19" s="15" t="s">
        <v>409</v>
      </c>
    </row>
    <row r="20" spans="1:9" x14ac:dyDescent="0.25">
      <c r="A20" s="15" t="s">
        <v>307</v>
      </c>
      <c r="B20" s="15">
        <v>15</v>
      </c>
      <c r="C20" s="5" t="str">
        <f t="shared" si="1"/>
        <v>LT1-F0-N1-V015</v>
      </c>
      <c r="D20" s="23" t="s">
        <v>342</v>
      </c>
      <c r="E20" s="15" t="s">
        <v>362</v>
      </c>
      <c r="F20" s="23" t="s">
        <v>317</v>
      </c>
      <c r="G20" s="81" t="s">
        <v>8</v>
      </c>
      <c r="H20" s="15" t="s">
        <v>398</v>
      </c>
      <c r="I20" s="15" t="s">
        <v>410</v>
      </c>
    </row>
    <row r="21" spans="1:9" x14ac:dyDescent="0.25">
      <c r="A21" s="15" t="s">
        <v>307</v>
      </c>
      <c r="B21" s="15">
        <v>16</v>
      </c>
      <c r="C21" s="5" t="str">
        <f t="shared" si="1"/>
        <v>LT1-F0-N1-V016</v>
      </c>
      <c r="D21" s="23" t="s">
        <v>343</v>
      </c>
      <c r="E21" s="15" t="s">
        <v>362</v>
      </c>
      <c r="F21" s="23" t="s">
        <v>317</v>
      </c>
      <c r="G21" s="81" t="s">
        <v>8</v>
      </c>
      <c r="H21" s="15" t="s">
        <v>398</v>
      </c>
      <c r="I21" s="15" t="s">
        <v>409</v>
      </c>
    </row>
    <row r="22" spans="1:9" x14ac:dyDescent="0.25">
      <c r="A22" s="15" t="s">
        <v>307</v>
      </c>
      <c r="B22" s="15">
        <v>17</v>
      </c>
      <c r="C22" s="5" t="str">
        <f t="shared" si="1"/>
        <v>LT1-F0-N1-V017</v>
      </c>
      <c r="D22" s="23" t="s">
        <v>344</v>
      </c>
      <c r="E22" s="15" t="s">
        <v>362</v>
      </c>
      <c r="F22" s="23" t="s">
        <v>317</v>
      </c>
      <c r="G22" s="81" t="s">
        <v>8</v>
      </c>
      <c r="H22" s="15" t="s">
        <v>401</v>
      </c>
      <c r="I22" s="15" t="s">
        <v>411</v>
      </c>
    </row>
    <row r="23" spans="1:9" x14ac:dyDescent="0.25">
      <c r="A23" s="15" t="s">
        <v>307</v>
      </c>
      <c r="B23" s="15">
        <v>18</v>
      </c>
      <c r="C23" s="5" t="str">
        <f t="shared" si="1"/>
        <v>LT1-F0-N1-V018</v>
      </c>
      <c r="D23" s="23" t="s">
        <v>318</v>
      </c>
      <c r="E23" s="15" t="s">
        <v>362</v>
      </c>
      <c r="F23" s="23" t="s">
        <v>317</v>
      </c>
      <c r="G23" s="81" t="s">
        <v>8</v>
      </c>
      <c r="H23" s="15" t="s">
        <v>402</v>
      </c>
      <c r="I23" s="15">
        <v>1983</v>
      </c>
    </row>
    <row r="24" spans="1:9" x14ac:dyDescent="0.25">
      <c r="A24" s="15" t="s">
        <v>307</v>
      </c>
      <c r="B24" s="15">
        <v>19</v>
      </c>
      <c r="C24" s="5" t="str">
        <f t="shared" si="1"/>
        <v>LT1-G0-N1-V019</v>
      </c>
      <c r="D24" s="23" t="s">
        <v>345</v>
      </c>
      <c r="E24" s="15" t="s">
        <v>359</v>
      </c>
      <c r="F24" s="23" t="s">
        <v>319</v>
      </c>
      <c r="G24" s="81" t="s">
        <v>25</v>
      </c>
      <c r="H24" s="15" t="s">
        <v>398</v>
      </c>
      <c r="I24" s="15" t="s">
        <v>412</v>
      </c>
    </row>
    <row r="25" spans="1:9" x14ac:dyDescent="0.25">
      <c r="A25" s="15" t="s">
        <v>307</v>
      </c>
      <c r="B25" s="15">
        <v>20</v>
      </c>
      <c r="C25" s="5" t="str">
        <f t="shared" si="1"/>
        <v>LT1-G0-N1-V020</v>
      </c>
      <c r="D25" s="23" t="s">
        <v>346</v>
      </c>
      <c r="E25" s="15" t="s">
        <v>359</v>
      </c>
      <c r="F25" s="23" t="s">
        <v>319</v>
      </c>
      <c r="G25" s="81" t="s">
        <v>25</v>
      </c>
      <c r="H25" s="15" t="s">
        <v>398</v>
      </c>
      <c r="I25" s="15" t="s">
        <v>412</v>
      </c>
    </row>
    <row r="26" spans="1:9" x14ac:dyDescent="0.25">
      <c r="A26" s="15" t="s">
        <v>307</v>
      </c>
      <c r="B26" s="15">
        <v>21</v>
      </c>
      <c r="C26" s="5" t="str">
        <f t="shared" si="1"/>
        <v>LT1-G0-N1-V021</v>
      </c>
      <c r="D26" s="23" t="s">
        <v>347</v>
      </c>
      <c r="E26" s="15" t="s">
        <v>359</v>
      </c>
      <c r="F26" s="23" t="s">
        <v>319</v>
      </c>
      <c r="G26" s="81" t="s">
        <v>25</v>
      </c>
      <c r="H26" s="15" t="s">
        <v>398</v>
      </c>
      <c r="I26" s="15">
        <v>1994</v>
      </c>
    </row>
    <row r="27" spans="1:9" x14ac:dyDescent="0.25">
      <c r="A27" s="15" t="s">
        <v>307</v>
      </c>
      <c r="B27" s="15">
        <v>22</v>
      </c>
      <c r="C27" s="5" t="str">
        <f t="shared" si="1"/>
        <v>LT1-G0-N1-V022</v>
      </c>
      <c r="D27" s="23" t="s">
        <v>348</v>
      </c>
      <c r="E27" s="15" t="s">
        <v>359</v>
      </c>
      <c r="F27" s="23" t="s">
        <v>319</v>
      </c>
      <c r="G27" s="81" t="s">
        <v>25</v>
      </c>
      <c r="H27" s="15" t="s">
        <v>398</v>
      </c>
      <c r="I27" s="15">
        <v>1994</v>
      </c>
    </row>
    <row r="28" spans="1:9" x14ac:dyDescent="0.25">
      <c r="A28" s="15" t="s">
        <v>307</v>
      </c>
      <c r="B28" s="15">
        <v>23</v>
      </c>
      <c r="C28" s="5" t="str">
        <f t="shared" si="1"/>
        <v>LT1-G0-N1-V023</v>
      </c>
      <c r="D28" s="23" t="s">
        <v>316</v>
      </c>
      <c r="E28" s="15" t="s">
        <v>359</v>
      </c>
      <c r="F28" s="23" t="s">
        <v>319</v>
      </c>
      <c r="G28" s="81" t="s">
        <v>25</v>
      </c>
      <c r="H28" s="15" t="s">
        <v>398</v>
      </c>
      <c r="I28" s="15">
        <v>1994</v>
      </c>
    </row>
    <row r="29" spans="1:9" x14ac:dyDescent="0.25">
      <c r="A29" s="15" t="s">
        <v>307</v>
      </c>
      <c r="B29" s="15">
        <v>24</v>
      </c>
      <c r="C29" s="5" t="str">
        <f t="shared" si="1"/>
        <v>LT1-H0-N1-V024</v>
      </c>
      <c r="D29" s="23" t="s">
        <v>321</v>
      </c>
      <c r="E29" s="15" t="s">
        <v>368</v>
      </c>
      <c r="F29" s="23" t="s">
        <v>320</v>
      </c>
      <c r="G29" s="81" t="s">
        <v>53</v>
      </c>
      <c r="H29" s="15" t="s">
        <v>58</v>
      </c>
      <c r="I29" s="15">
        <v>1987</v>
      </c>
    </row>
    <row r="30" spans="1:9" x14ac:dyDescent="0.25">
      <c r="A30" s="15" t="s">
        <v>307</v>
      </c>
      <c r="B30" s="15">
        <v>25</v>
      </c>
      <c r="C30" s="5" t="str">
        <f t="shared" si="1"/>
        <v>LT1-H0-N1-V025</v>
      </c>
      <c r="D30" s="23" t="s">
        <v>321</v>
      </c>
      <c r="E30" s="15" t="s">
        <v>368</v>
      </c>
      <c r="F30" s="23" t="s">
        <v>320</v>
      </c>
      <c r="G30" s="81" t="s">
        <v>79</v>
      </c>
      <c r="H30" s="15" t="s">
        <v>58</v>
      </c>
      <c r="I30" s="15">
        <v>1987</v>
      </c>
    </row>
    <row r="31" spans="1:9" x14ac:dyDescent="0.25">
      <c r="A31" s="15" t="s">
        <v>307</v>
      </c>
      <c r="B31" s="15">
        <v>26</v>
      </c>
      <c r="C31" s="5" t="str">
        <f t="shared" si="1"/>
        <v>LT1-H0-N1-V026</v>
      </c>
      <c r="D31" s="23" t="s">
        <v>321</v>
      </c>
      <c r="E31" s="15" t="s">
        <v>368</v>
      </c>
      <c r="F31" s="23" t="s">
        <v>320</v>
      </c>
      <c r="G31" s="81" t="s">
        <v>79</v>
      </c>
      <c r="H31" s="15" t="s">
        <v>398</v>
      </c>
      <c r="I31" s="15">
        <v>2015</v>
      </c>
    </row>
    <row r="32" spans="1:9" x14ac:dyDescent="0.25">
      <c r="A32" s="15" t="s">
        <v>307</v>
      </c>
      <c r="B32" s="15">
        <v>27</v>
      </c>
      <c r="C32" s="5" t="str">
        <f t="shared" si="1"/>
        <v>LT1-H0-N1-V027</v>
      </c>
      <c r="D32" s="23" t="s">
        <v>321</v>
      </c>
      <c r="E32" s="15" t="s">
        <v>368</v>
      </c>
      <c r="F32" s="23" t="s">
        <v>320</v>
      </c>
      <c r="G32" s="81" t="s">
        <v>53</v>
      </c>
      <c r="H32" s="15" t="s">
        <v>398</v>
      </c>
      <c r="I32" s="15">
        <v>2015</v>
      </c>
    </row>
    <row r="33" spans="1:9" x14ac:dyDescent="0.25">
      <c r="A33" s="15" t="s">
        <v>307</v>
      </c>
      <c r="B33" s="15">
        <v>28</v>
      </c>
      <c r="C33" s="5" t="str">
        <f t="shared" si="1"/>
        <v>LT1-K0-N1-V028</v>
      </c>
      <c r="D33" s="23" t="s">
        <v>324</v>
      </c>
      <c r="E33" s="15" t="s">
        <v>355</v>
      </c>
      <c r="F33" s="23" t="s">
        <v>322</v>
      </c>
      <c r="G33" s="81" t="s">
        <v>13</v>
      </c>
      <c r="H33" s="15" t="s">
        <v>65</v>
      </c>
      <c r="I33" s="15">
        <v>1981</v>
      </c>
    </row>
    <row r="34" spans="1:9" x14ac:dyDescent="0.25">
      <c r="A34" s="15" t="s">
        <v>307</v>
      </c>
      <c r="B34" s="15">
        <v>29</v>
      </c>
      <c r="C34" s="5" t="str">
        <f t="shared" si="1"/>
        <v>LT1-K0-N1-V029</v>
      </c>
      <c r="D34" s="23" t="s">
        <v>324</v>
      </c>
      <c r="E34" s="15" t="s">
        <v>355</v>
      </c>
      <c r="F34" s="23" t="s">
        <v>322</v>
      </c>
      <c r="G34" s="81" t="s">
        <v>13</v>
      </c>
      <c r="H34" s="15" t="s">
        <v>65</v>
      </c>
      <c r="I34" s="83">
        <v>1981</v>
      </c>
    </row>
    <row r="35" spans="1:9" x14ac:dyDescent="0.25">
      <c r="A35" s="15" t="s">
        <v>307</v>
      </c>
      <c r="B35" s="15">
        <v>30</v>
      </c>
      <c r="C35" s="5" t="str">
        <f t="shared" si="1"/>
        <v>LT1-K0-N1-V030</v>
      </c>
      <c r="D35" s="23" t="s">
        <v>324</v>
      </c>
      <c r="E35" s="15" t="s">
        <v>355</v>
      </c>
      <c r="F35" s="23" t="s">
        <v>322</v>
      </c>
      <c r="G35" s="82" t="s">
        <v>13</v>
      </c>
      <c r="H35" s="15" t="s">
        <v>65</v>
      </c>
      <c r="I35" s="15">
        <v>1981</v>
      </c>
    </row>
    <row r="36" spans="1:9" x14ac:dyDescent="0.25">
      <c r="A36" s="15" t="s">
        <v>307</v>
      </c>
      <c r="B36" s="15">
        <v>31</v>
      </c>
      <c r="C36" s="5" t="str">
        <f t="shared" si="1"/>
        <v>LT1-K0-N1-V031</v>
      </c>
      <c r="D36" s="24" t="s">
        <v>325</v>
      </c>
      <c r="E36" s="18" t="s">
        <v>355</v>
      </c>
      <c r="F36" s="23" t="s">
        <v>322</v>
      </c>
      <c r="G36" s="82" t="s">
        <v>14</v>
      </c>
      <c r="H36" s="15" t="s">
        <v>58</v>
      </c>
      <c r="I36" s="15">
        <v>1981</v>
      </c>
    </row>
    <row r="37" spans="1:9" x14ac:dyDescent="0.25">
      <c r="A37" s="15" t="s">
        <v>307</v>
      </c>
      <c r="B37" s="15">
        <v>32</v>
      </c>
      <c r="C37" s="5" t="str">
        <f t="shared" si="1"/>
        <v>LT1-K0-N1-V032</v>
      </c>
      <c r="D37" s="24" t="s">
        <v>325</v>
      </c>
      <c r="E37" s="18" t="s">
        <v>355</v>
      </c>
      <c r="F37" s="23" t="s">
        <v>322</v>
      </c>
      <c r="G37" s="82" t="s">
        <v>14</v>
      </c>
      <c r="H37" s="15" t="s">
        <v>58</v>
      </c>
      <c r="I37" s="15">
        <v>1951</v>
      </c>
    </row>
    <row r="38" spans="1:9" x14ac:dyDescent="0.25">
      <c r="A38" s="15" t="s">
        <v>307</v>
      </c>
      <c r="B38" s="15">
        <v>33</v>
      </c>
      <c r="C38" s="5" t="str">
        <f t="shared" si="1"/>
        <v>LT1-K0-N1-V033</v>
      </c>
      <c r="D38" s="24" t="s">
        <v>326</v>
      </c>
      <c r="E38" s="18" t="s">
        <v>355</v>
      </c>
      <c r="F38" s="23" t="s">
        <v>322</v>
      </c>
      <c r="G38" s="82" t="s">
        <v>60</v>
      </c>
      <c r="H38" s="15" t="s">
        <v>65</v>
      </c>
      <c r="I38" s="15">
        <v>1981</v>
      </c>
    </row>
    <row r="39" spans="1:9" x14ac:dyDescent="0.25">
      <c r="A39" s="15" t="s">
        <v>307</v>
      </c>
      <c r="B39" s="15">
        <v>34</v>
      </c>
      <c r="C39" s="5" t="str">
        <f t="shared" si="1"/>
        <v>LT1-K0-N1-V034</v>
      </c>
      <c r="D39" s="24" t="s">
        <v>326</v>
      </c>
      <c r="E39" s="18" t="s">
        <v>355</v>
      </c>
      <c r="F39" s="23" t="s">
        <v>322</v>
      </c>
      <c r="G39" s="82" t="s">
        <v>60</v>
      </c>
      <c r="H39" s="15" t="s">
        <v>65</v>
      </c>
      <c r="I39" s="15">
        <v>1981</v>
      </c>
    </row>
    <row r="40" spans="1:9" x14ac:dyDescent="0.25">
      <c r="A40" s="15" t="s">
        <v>307</v>
      </c>
      <c r="B40" s="15">
        <v>35</v>
      </c>
      <c r="C40" s="5" t="str">
        <f t="shared" si="1"/>
        <v>LT1-U0-N1-V035</v>
      </c>
      <c r="D40" s="24" t="s">
        <v>327</v>
      </c>
      <c r="E40" s="18" t="s">
        <v>395</v>
      </c>
      <c r="F40" s="23" t="s">
        <v>323</v>
      </c>
      <c r="G40" s="82" t="s">
        <v>8</v>
      </c>
      <c r="H40" s="15" t="s">
        <v>403</v>
      </c>
      <c r="I40" s="15">
        <v>1986</v>
      </c>
    </row>
  </sheetData>
  <mergeCells count="4">
    <mergeCell ref="A5:I5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8"/>
  <sheetViews>
    <sheetView zoomScale="70" zoomScaleNormal="70" workbookViewId="0">
      <pane ySplit="4" topLeftCell="A5" activePane="bottomLeft" state="frozen"/>
      <selection pane="bottomLeft" activeCell="J1" sqref="J1:J1048576"/>
    </sheetView>
  </sheetViews>
  <sheetFormatPr defaultRowHeight="15" x14ac:dyDescent="0.25"/>
  <cols>
    <col min="1" max="1" width="6.42578125" customWidth="1"/>
    <col min="2" max="3" width="9.5703125" customWidth="1"/>
    <col min="4" max="4" width="29.42578125" customWidth="1"/>
    <col min="5" max="5" width="8.42578125" bestFit="1" customWidth="1"/>
    <col min="6" max="6" width="22.42578125" bestFit="1" customWidth="1"/>
    <col min="7" max="7" width="11.42578125" customWidth="1"/>
    <col min="8" max="8" width="22.5703125" bestFit="1" customWidth="1"/>
    <col min="9" max="9" width="32.5703125" customWidth="1"/>
    <col min="14" max="14" width="21.5703125" bestFit="1" customWidth="1"/>
  </cols>
  <sheetData>
    <row r="1" spans="1:9" x14ac:dyDescent="0.25">
      <c r="A1" s="91"/>
      <c r="B1" s="91"/>
      <c r="C1" s="91"/>
      <c r="D1" s="91"/>
      <c r="E1" s="91"/>
      <c r="F1" s="91"/>
      <c r="G1" s="91"/>
      <c r="H1" s="91"/>
      <c r="I1" s="91"/>
    </row>
    <row r="2" spans="1:9" ht="34.5" customHeight="1" x14ac:dyDescent="0.25">
      <c r="A2" s="92" t="s">
        <v>137</v>
      </c>
      <c r="B2" s="92"/>
      <c r="C2" s="92"/>
      <c r="D2" s="92"/>
      <c r="E2" s="92"/>
      <c r="F2" s="92"/>
      <c r="G2" s="92"/>
      <c r="H2" s="92"/>
      <c r="I2" s="92"/>
    </row>
    <row r="3" spans="1:9" ht="25.5" customHeight="1" x14ac:dyDescent="0.25">
      <c r="A3" s="90" t="s">
        <v>136</v>
      </c>
      <c r="B3" s="90"/>
      <c r="C3" s="90"/>
      <c r="D3" s="90"/>
      <c r="E3" s="90"/>
      <c r="F3" s="90"/>
      <c r="G3" s="90"/>
      <c r="H3" s="90"/>
      <c r="I3" s="90"/>
    </row>
    <row r="4" spans="1:9" ht="60.75" customHeight="1" x14ac:dyDescent="0.25">
      <c r="A4" s="48" t="s">
        <v>0</v>
      </c>
      <c r="B4" s="2" t="s">
        <v>120</v>
      </c>
      <c r="C4" s="2" t="s">
        <v>451</v>
      </c>
      <c r="D4" s="48" t="s">
        <v>1</v>
      </c>
      <c r="E4" s="50" t="s">
        <v>353</v>
      </c>
      <c r="F4" s="2" t="s">
        <v>2</v>
      </c>
      <c r="G4" s="3" t="s">
        <v>135</v>
      </c>
      <c r="H4" s="48" t="s">
        <v>3</v>
      </c>
      <c r="I4" s="2" t="s">
        <v>4</v>
      </c>
    </row>
    <row r="5" spans="1:9" ht="15.75" x14ac:dyDescent="0.25">
      <c r="A5" s="90" t="s">
        <v>328</v>
      </c>
      <c r="B5" s="90"/>
      <c r="C5" s="90"/>
      <c r="D5" s="90"/>
      <c r="E5" s="90"/>
      <c r="F5" s="90"/>
      <c r="G5" s="90"/>
      <c r="H5" s="90"/>
      <c r="I5" s="90"/>
    </row>
    <row r="6" spans="1:9" x14ac:dyDescent="0.25">
      <c r="A6" s="15" t="s">
        <v>329</v>
      </c>
      <c r="B6" s="15">
        <v>1</v>
      </c>
      <c r="C6" s="15"/>
      <c r="D6" s="23" t="s">
        <v>334</v>
      </c>
      <c r="E6" s="23"/>
      <c r="F6" s="23" t="s">
        <v>330</v>
      </c>
      <c r="G6" s="17" t="s">
        <v>53</v>
      </c>
      <c r="H6" s="15" t="s">
        <v>335</v>
      </c>
      <c r="I6" s="15">
        <v>1999</v>
      </c>
    </row>
    <row r="7" spans="1:9" x14ac:dyDescent="0.25">
      <c r="A7" s="15" t="s">
        <v>329</v>
      </c>
      <c r="B7" s="15">
        <v>2</v>
      </c>
      <c r="C7" s="15"/>
      <c r="D7" s="23" t="s">
        <v>331</v>
      </c>
      <c r="E7" s="23"/>
      <c r="F7" s="23" t="s">
        <v>330</v>
      </c>
      <c r="G7" s="17" t="s">
        <v>53</v>
      </c>
      <c r="H7" s="15" t="s">
        <v>351</v>
      </c>
      <c r="I7" s="15">
        <v>1990</v>
      </c>
    </row>
    <row r="8" spans="1:9" ht="30" x14ac:dyDescent="0.25">
      <c r="A8" s="41" t="s">
        <v>329</v>
      </c>
      <c r="B8" s="41">
        <v>3</v>
      </c>
      <c r="C8" s="41"/>
      <c r="D8" s="42" t="s">
        <v>332</v>
      </c>
      <c r="E8" s="42"/>
      <c r="F8" s="43" t="s">
        <v>333</v>
      </c>
      <c r="G8" s="44" t="s">
        <v>53</v>
      </c>
      <c r="H8" s="41" t="s">
        <v>142</v>
      </c>
      <c r="I8" s="41">
        <v>1976</v>
      </c>
    </row>
  </sheetData>
  <mergeCells count="4">
    <mergeCell ref="A5:I5"/>
    <mergeCell ref="A1:I1"/>
    <mergeCell ref="A2:I2"/>
    <mergeCell ref="A3:I3"/>
  </mergeCells>
  <pageMargins left="0.25" right="0.25" top="0.75" bottom="0.75" header="0.3" footer="0.3"/>
  <pageSetup paperSize="9" scale="23" fitToHeight="0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9</vt:i4>
      </vt:variant>
    </vt:vector>
  </HeadingPairs>
  <TitlesOfParts>
    <vt:vector size="9" baseType="lpstr">
      <vt:lpstr>část 1 Děčín</vt:lpstr>
      <vt:lpstr>část 2 Chomutov</vt:lpstr>
      <vt:lpstr>část 3 Most</vt:lpstr>
      <vt:lpstr>část 4 Teplice</vt:lpstr>
      <vt:lpstr>část 5 Ústí nad Labem</vt:lpstr>
      <vt:lpstr>část 6 Litoměřice</vt:lpstr>
      <vt:lpstr>část 7 Rumburk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Čvančarová Marcela</dc:creator>
  <cp:lastModifiedBy>Krejčíková Markéta</cp:lastModifiedBy>
  <cp:lastPrinted>2022-05-31T08:22:54Z</cp:lastPrinted>
  <dcterms:created xsi:type="dcterms:W3CDTF">2019-11-19T23:40:06Z</dcterms:created>
  <dcterms:modified xsi:type="dcterms:W3CDTF">2023-01-13T08:09:19Z</dcterms:modified>
</cp:coreProperties>
</file>