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DDDE2879-48F3-4201-A3CB-AD39479B7D3A}" xr6:coauthVersionLast="47" xr6:coauthVersionMax="47" xr10:uidLastSave="{00000000-0000-0000-0000-000000000000}"/>
  <bookViews>
    <workbookView xWindow="720" yWindow="720" windowWidth="9540" windowHeight="926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L20" i="1"/>
  <c r="N20" i="1"/>
  <c r="P20" i="1" s="1"/>
  <c r="V20" i="1"/>
  <c r="X20" i="1"/>
  <c r="Z20" i="1" s="1"/>
  <c r="L21" i="1"/>
  <c r="N21" i="1"/>
  <c r="P21" i="1" s="1"/>
  <c r="V21" i="1"/>
  <c r="X21" i="1"/>
  <c r="Z21" i="1" s="1"/>
  <c r="L22" i="1"/>
  <c r="N22" i="1"/>
  <c r="P22" i="1" s="1"/>
  <c r="V22" i="1"/>
  <c r="X22" i="1"/>
  <c r="Z22" i="1" s="1"/>
  <c r="L23" i="1"/>
  <c r="N23" i="1"/>
  <c r="P23" i="1" s="1"/>
  <c r="V23" i="1"/>
  <c r="X23" i="1"/>
  <c r="Z23" i="1" s="1"/>
  <c r="L24" i="1"/>
  <c r="N24" i="1"/>
  <c r="P24" i="1" s="1"/>
  <c r="V24" i="1"/>
  <c r="X24" i="1"/>
  <c r="Z24" i="1" s="1"/>
  <c r="L25" i="1"/>
  <c r="N25" i="1"/>
  <c r="P25" i="1" s="1"/>
  <c r="V25" i="1"/>
  <c r="X25" i="1"/>
  <c r="Z25" i="1" s="1"/>
  <c r="L26" i="1"/>
  <c r="N26" i="1"/>
  <c r="P26" i="1" s="1"/>
  <c r="V26" i="1"/>
  <c r="X26" i="1"/>
  <c r="Z26" i="1" s="1"/>
  <c r="L27" i="1"/>
  <c r="N27" i="1"/>
  <c r="P27" i="1" s="1"/>
  <c r="V27" i="1"/>
  <c r="X27" i="1"/>
  <c r="Z27" i="1" s="1"/>
  <c r="L28" i="1"/>
  <c r="N28" i="1"/>
  <c r="P28" i="1" s="1"/>
  <c r="V28" i="1"/>
  <c r="X28" i="1"/>
  <c r="Z28" i="1" s="1"/>
  <c r="L29" i="1"/>
  <c r="N29" i="1"/>
  <c r="P29" i="1" s="1"/>
  <c r="V29" i="1"/>
  <c r="X29" i="1"/>
  <c r="Z29" i="1" s="1"/>
  <c r="L30" i="1"/>
  <c r="N30" i="1"/>
  <c r="P30" i="1" s="1"/>
  <c r="V30" i="1"/>
  <c r="X30" i="1"/>
  <c r="Z30" i="1" s="1"/>
  <c r="L31" i="1"/>
  <c r="N31" i="1"/>
  <c r="P31" i="1" s="1"/>
  <c r="V31" i="1"/>
  <c r="X31" i="1"/>
  <c r="Z31" i="1" s="1"/>
  <c r="X32" i="1" l="1"/>
  <c r="Z32" i="1" l="1"/>
  <c r="J13" i="1"/>
  <c r="L13" i="1" s="1"/>
  <c r="N32" i="1" l="1"/>
  <c r="P32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<sst xmlns="http://schemas.openxmlformats.org/spreadsheetml/2006/main" count="65" uniqueCount="44">
  <si>
    <t>Příloha č. X</t>
  </si>
  <si>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</si>
  <si>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</si>
  <si>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</si>
  <si>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</si>
  <si>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</si>
  <si>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</si>
  <si>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</si>
  <si>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</si>
  <si>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</si>
  <si>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</si>
  <si>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</si>
  <si>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</si>
  <si>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</si>
  <si>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</si>
  <si>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</si>
  <si>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</si>
  <si>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</si>
  <si>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</si>
  <si>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</si>
  <si>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</si>
  <si>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</si>
  <si>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</si>
  <si>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</si>
  <si>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</si>
  <si>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</si>
  <si>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</si>
  <si>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</si>
  <si>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</si>
  <si>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</si>
  <si>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</si>
  <si>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</si>
  <si>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Videogastroskop</t>
  </si>
  <si>
    <t>Tenký videogastroskop</t>
  </si>
  <si>
    <t>Terapeutický videogastroskop</t>
  </si>
  <si>
    <t>Videokolonoskop</t>
  </si>
  <si>
    <t>Tester těsnosti endoskopů</t>
  </si>
  <si>
    <t>Videoendoskopická sestava č. 1</t>
  </si>
  <si>
    <t>Videoendoskopická sestava č. 2</t>
  </si>
  <si>
    <t>Přístrojové vybavení - endoskopické vybavení</t>
  </si>
  <si>
    <t>Přístrojové vybavení celkem - endoskopické vybavení</t>
  </si>
  <si>
    <t>C3 - Rumburk - interna</t>
  </si>
  <si>
    <t>C3 - Litoměřice - interna</t>
  </si>
  <si>
    <t>Endoskopické vybaveni -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</si>
</sst>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12" xfId="0" applyFont="1" applyFill="1" applyBorder="1"/>
    <xf numFmtId="0" fontId="0" fillId="4" borderId="13" xfId="0" applyFill="1" applyBorder="1"/>
    <xf numFmtId="0" fontId="0" fillId="4" borderId="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6" fillId="4" borderId="10" xfId="0" applyFont="1" applyFill="1" applyBorder="1"/>
    <xf numFmtId="0" fontId="4" fillId="4" borderId="11" xfId="0" applyFont="1" applyFill="1" applyBorder="1"/>
    <xf numFmtId="0" fontId="6" fillId="4" borderId="11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3" borderId="25" xfId="0" applyFont="1" applyFill="1" applyBorder="1"/>
    <xf numFmtId="0" fontId="3" fillId="3" borderId="26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4" borderId="30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8" fontId="0" fillId="3" borderId="18" xfId="0" applyNumberFormat="1" applyFill="1" applyBorder="1" applyAlignment="1">
      <alignment horizontal="center"/>
    </xf>
    <xf numFmtId="8" fontId="0" fillId="3" borderId="19" xfId="0" applyNumberFormat="1" applyFill="1" applyBorder="1" applyAlignment="1">
      <alignment horizontal="center"/>
    </xf>
    <xf numFmtId="8" fontId="0" fillId="3" borderId="20" xfId="0" applyNumberFormat="1" applyFill="1" applyBorder="1" applyAlignment="1">
      <alignment horizontal="center"/>
    </xf>
    <xf numFmtId="8" fontId="0" fillId="3" borderId="21" xfId="0" applyNumberForma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8" fontId="0" fillId="3" borderId="39" xfId="0" applyNumberFormat="1" applyFill="1" applyBorder="1" applyAlignment="1">
      <alignment horizontal="center"/>
    </xf>
    <xf numFmtId="8" fontId="0" fillId="3" borderId="22" xfId="0" applyNumberFormat="1" applyFill="1" applyBorder="1" applyAlignment="1">
      <alignment horizontal="center"/>
    </xf>
    <xf numFmtId="8" fontId="6" fillId="3" borderId="36" xfId="0" applyNumberFormat="1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8" fontId="6" fillId="3" borderId="37" xfId="0" applyNumberFormat="1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164" fontId="3" fillId="3" borderId="10" xfId="3" applyNumberFormat="1" applyFont="1" applyFill="1" applyBorder="1" applyAlignment="1">
      <alignment horizontal="center"/>
    </xf>
    <xf numFmtId="164" fontId="3" fillId="3" borderId="30" xfId="3" applyNumberFormat="1" applyFon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63"/>
  <sheetViews>
    <sheetView tabSelected="1" topLeftCell="A15" zoomScale="90" zoomScaleNormal="90" workbookViewId="0">
      <selection activeCell="I31" sqref="I31"/>
    </sheetView>
  </sheetViews>
  <sheetFormatPr defaultRowHeight="14.5" x14ac:dyDescent="0.35"/>
  <cols>
    <col min="1" max="1" width="2.1796875" customWidth="1"/>
    <col min="2" max="2" width="14" customWidth="1"/>
    <col min="9" max="9" width="6.26953125" bestFit="1" customWidth="1"/>
    <col min="10" max="27" width="11.1796875" customWidth="1"/>
  </cols>
  <sheetData>
    <row r="1" spans="2:27" ht="21" x14ac:dyDescent="0.5">
      <c r="B1" s="67" t="s">
        <v>0</v>
      </c>
      <c r="C1" s="67"/>
    </row>
    <row r="2" spans="2:27" ht="21" x14ac:dyDescent="0.5">
      <c r="B2" s="33" t="s">
        <v>1</v>
      </c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2:27" x14ac:dyDescent="0.35">
      <c r="B3" s="36" t="s">
        <v>29</v>
      </c>
    </row>
    <row r="5" spans="2:27" ht="18.5" x14ac:dyDescent="0.45">
      <c r="B5" s="3" t="s">
        <v>2</v>
      </c>
    </row>
    <row r="6" spans="2:27" ht="18.5" x14ac:dyDescent="0.45">
      <c r="B6" s="3" t="s">
        <v>43</v>
      </c>
    </row>
    <row r="7" spans="2:27" ht="15" thickBot="1" x14ac:dyDescent="0.4"/>
    <row r="8" spans="2:27" x14ac:dyDescent="0.35">
      <c r="B8" s="4" t="s">
        <v>5</v>
      </c>
      <c r="C8" s="5"/>
      <c r="D8" s="5"/>
      <c r="E8" s="5"/>
      <c r="F8" s="5"/>
      <c r="G8" s="5"/>
      <c r="H8" s="20"/>
      <c r="I8" s="22">
        <v>24</v>
      </c>
      <c r="K8" s="1"/>
    </row>
    <row r="9" spans="2:27" ht="15" thickBot="1" x14ac:dyDescent="0.4">
      <c r="B9" s="6" t="s">
        <v>17</v>
      </c>
      <c r="C9" s="7"/>
      <c r="D9" s="7"/>
      <c r="E9" s="7"/>
      <c r="F9" s="7"/>
      <c r="G9" s="7"/>
      <c r="H9" s="21"/>
      <c r="I9" s="23">
        <v>96</v>
      </c>
    </row>
    <row r="10" spans="2:27" ht="15" thickBot="1" x14ac:dyDescent="0.4"/>
    <row r="11" spans="2:27" ht="15" thickBot="1" x14ac:dyDescent="0.4">
      <c r="B11" s="8" t="s">
        <v>31</v>
      </c>
      <c r="C11" s="9"/>
      <c r="D11" s="9"/>
      <c r="E11" s="9"/>
      <c r="F11" s="9"/>
      <c r="G11" s="9"/>
      <c r="H11" s="9"/>
      <c r="I11" s="10"/>
      <c r="J11" s="68" t="s">
        <v>3</v>
      </c>
      <c r="K11" s="69"/>
      <c r="L11" s="69" t="s">
        <v>4</v>
      </c>
      <c r="M11" s="70"/>
    </row>
    <row r="12" spans="2:27" x14ac:dyDescent="0.35">
      <c r="B12" s="30" t="s">
        <v>40</v>
      </c>
      <c r="C12" s="31"/>
      <c r="D12" s="31"/>
      <c r="E12" s="31"/>
      <c r="F12" s="31"/>
      <c r="G12" s="31"/>
      <c r="H12" s="31"/>
      <c r="I12" s="32"/>
      <c r="J12" s="72">
        <f>N32</f>
        <v>0</v>
      </c>
      <c r="K12" s="73"/>
      <c r="L12" s="73">
        <f>J12*1.21</f>
        <v>0</v>
      </c>
      <c r="M12" s="78"/>
    </row>
    <row r="13" spans="2:27" ht="15" thickBot="1" x14ac:dyDescent="0.4">
      <c r="B13" s="14" t="s">
        <v>6</v>
      </c>
      <c r="C13" s="15"/>
      <c r="D13" s="15"/>
      <c r="E13" s="15"/>
      <c r="F13" s="15"/>
      <c r="G13" s="15"/>
      <c r="H13" s="15"/>
      <c r="I13" s="16"/>
      <c r="J13" s="74">
        <f>X32</f>
        <v>0</v>
      </c>
      <c r="K13" s="75"/>
      <c r="L13" s="75">
        <f>J13*1.21</f>
        <v>0</v>
      </c>
      <c r="M13" s="79"/>
    </row>
    <row r="14" spans="2:27" ht="19" thickBot="1" x14ac:dyDescent="0.5">
      <c r="G14" s="17" t="s">
        <v>30</v>
      </c>
      <c r="H14" s="18"/>
      <c r="I14" s="19"/>
      <c r="J14" s="80">
        <f>SUM(J12:K13)</f>
        <v>0</v>
      </c>
      <c r="K14" s="81"/>
      <c r="L14" s="82">
        <f>SUM(L12:M13)</f>
        <v>0</v>
      </c>
      <c r="M14" s="83"/>
    </row>
    <row r="16" spans="2:27" ht="15" thickBot="1" x14ac:dyDescent="0.4"/>
    <row r="17" spans="2:27" ht="15" customHeight="1" x14ac:dyDescent="0.35">
      <c r="B17" s="24" t="s">
        <v>39</v>
      </c>
      <c r="C17" s="25"/>
      <c r="D17" s="25"/>
      <c r="E17" s="25"/>
      <c r="F17" s="25"/>
      <c r="G17" s="26"/>
      <c r="H17" s="24" t="s">
        <v>9</v>
      </c>
      <c r="I17" s="25"/>
      <c r="J17" s="71" t="s">
        <v>24</v>
      </c>
      <c r="K17" s="57"/>
      <c r="L17" s="57"/>
      <c r="M17" s="57"/>
      <c r="N17" s="57"/>
      <c r="O17" s="57"/>
      <c r="P17" s="57"/>
      <c r="Q17" s="58"/>
      <c r="R17" s="61" t="s">
        <v>27</v>
      </c>
      <c r="S17" s="62"/>
      <c r="T17" s="71" t="s">
        <v>18</v>
      </c>
      <c r="U17" s="57"/>
      <c r="V17" s="57"/>
      <c r="W17" s="57"/>
      <c r="X17" s="56" t="s">
        <v>21</v>
      </c>
      <c r="Y17" s="57"/>
      <c r="Z17" s="57"/>
      <c r="AA17" s="58"/>
    </row>
    <row r="18" spans="2:27" ht="15" thickBot="1" x14ac:dyDescent="0.4">
      <c r="B18" s="27" t="s">
        <v>28</v>
      </c>
      <c r="C18" s="28"/>
      <c r="D18" s="28"/>
      <c r="E18" s="28"/>
      <c r="F18" s="28"/>
      <c r="G18" s="29"/>
      <c r="H18" s="27" t="s">
        <v>25</v>
      </c>
      <c r="I18" s="28"/>
      <c r="J18" s="77" t="s">
        <v>8</v>
      </c>
      <c r="K18" s="59"/>
      <c r="L18" s="59" t="s">
        <v>7</v>
      </c>
      <c r="M18" s="59"/>
      <c r="N18" s="59" t="s">
        <v>19</v>
      </c>
      <c r="O18" s="59"/>
      <c r="P18" s="59" t="s">
        <v>20</v>
      </c>
      <c r="Q18" s="60"/>
      <c r="R18" s="63"/>
      <c r="S18" s="64"/>
      <c r="T18" s="77" t="s">
        <v>8</v>
      </c>
      <c r="U18" s="59"/>
      <c r="V18" s="59" t="s">
        <v>7</v>
      </c>
      <c r="W18" s="76"/>
      <c r="X18" s="59" t="s">
        <v>19</v>
      </c>
      <c r="Y18" s="59"/>
      <c r="Z18" s="59" t="s">
        <v>20</v>
      </c>
      <c r="AA18" s="60"/>
    </row>
    <row r="19" spans="2:27" x14ac:dyDescent="0.35">
      <c r="B19" s="30" t="s">
        <v>37</v>
      </c>
      <c r="C19" s="31"/>
      <c r="D19" s="31"/>
      <c r="E19" s="31" t="s">
        <v>41</v>
      </c>
      <c r="F19" s="31"/>
      <c r="G19" s="32"/>
      <c r="H19" s="30">
        <v>1</v>
      </c>
      <c r="I19" s="31"/>
      <c r="J19" s="47"/>
      <c r="K19" s="46"/>
      <c r="L19" s="44">
        <f>J19*1.21</f>
        <v>0</v>
      </c>
      <c r="M19" s="46"/>
      <c r="N19" s="44">
        <f>J19*H19</f>
        <v>0</v>
      </c>
      <c r="O19" s="46"/>
      <c r="P19" s="44">
        <f>N19*1.21</f>
        <v>0</v>
      </c>
      <c r="Q19" s="45"/>
      <c r="R19" s="65"/>
      <c r="S19" s="66"/>
      <c r="T19" s="47"/>
      <c r="U19" s="46"/>
      <c r="V19" s="44">
        <f>T19*1.21</f>
        <v>0</v>
      </c>
      <c r="W19" s="46"/>
      <c r="X19" s="44">
        <f>T19*H19*($I$9/12)</f>
        <v>0</v>
      </c>
      <c r="Y19" s="46"/>
      <c r="Z19" s="44">
        <f>X19*1.21</f>
        <v>0</v>
      </c>
      <c r="AA19" s="45"/>
    </row>
    <row r="20" spans="2:27" x14ac:dyDescent="0.35">
      <c r="B20" s="11" t="s">
        <v>38</v>
      </c>
      <c r="C20" s="12"/>
      <c r="D20" s="12"/>
      <c r="E20" s="12" t="s">
        <v>41</v>
      </c>
      <c r="F20" s="12"/>
      <c r="G20" s="13"/>
      <c r="H20" s="11">
        <v>1</v>
      </c>
      <c r="I20" s="12"/>
      <c r="J20" s="43"/>
      <c r="K20" s="42"/>
      <c r="L20" s="40">
        <f>J20*1.21</f>
        <v>0</v>
      </c>
      <c r="M20" s="42"/>
      <c r="N20" s="40">
        <f t="shared" ref="N20" si="0">J20*H20</f>
        <v>0</v>
      </c>
      <c r="O20" s="42"/>
      <c r="P20" s="40">
        <f t="shared" ref="P20" si="1">N20*1.21</f>
        <v>0</v>
      </c>
      <c r="Q20" s="41"/>
      <c r="R20" s="50"/>
      <c r="S20" s="51"/>
      <c r="T20" s="43"/>
      <c r="U20" s="42"/>
      <c r="V20" s="40">
        <f t="shared" ref="V20" si="2">T20*1.21</f>
        <v>0</v>
      </c>
      <c r="W20" s="42"/>
      <c r="X20" s="40">
        <f t="shared" ref="X20" si="3">T20*H20*($I$9/12)</f>
        <v>0</v>
      </c>
      <c r="Y20" s="42"/>
      <c r="Z20" s="40">
        <f t="shared" ref="Z20" si="4">X20*1.21</f>
        <v>0</v>
      </c>
      <c r="AA20" s="41"/>
    </row>
    <row r="21" spans="2:27" x14ac:dyDescent="0.35">
      <c r="B21" s="11" t="s">
        <v>32</v>
      </c>
      <c r="C21" s="12"/>
      <c r="D21" s="12"/>
      <c r="E21" s="12" t="s">
        <v>41</v>
      </c>
      <c r="F21" s="12"/>
      <c r="G21" s="13"/>
      <c r="H21" s="11">
        <v>2</v>
      </c>
      <c r="I21" s="12"/>
      <c r="J21" s="43"/>
      <c r="K21" s="42"/>
      <c r="L21" s="40">
        <f t="shared" ref="L21:L25" si="5">J21*1.21</f>
        <v>0</v>
      </c>
      <c r="M21" s="42"/>
      <c r="N21" s="40">
        <f t="shared" ref="N21:N25" si="6">J21*H21</f>
        <v>0</v>
      </c>
      <c r="O21" s="42"/>
      <c r="P21" s="40">
        <f t="shared" ref="P21:P25" si="7">N21*1.21</f>
        <v>0</v>
      </c>
      <c r="Q21" s="41"/>
      <c r="R21" s="50"/>
      <c r="S21" s="51"/>
      <c r="T21" s="43"/>
      <c r="U21" s="42"/>
      <c r="V21" s="40">
        <f t="shared" ref="V21:V25" si="8">T21*1.21</f>
        <v>0</v>
      </c>
      <c r="W21" s="42"/>
      <c r="X21" s="40">
        <f t="shared" ref="X21:X25" si="9">T21*H21*($I$9/12)</f>
        <v>0</v>
      </c>
      <c r="Y21" s="42"/>
      <c r="Z21" s="40">
        <f t="shared" ref="Z21:Z25" si="10">X21*1.21</f>
        <v>0</v>
      </c>
      <c r="AA21" s="41"/>
    </row>
    <row r="22" spans="2:27" x14ac:dyDescent="0.35">
      <c r="B22" s="11" t="s">
        <v>33</v>
      </c>
      <c r="C22" s="12"/>
      <c r="D22" s="12"/>
      <c r="E22" s="12" t="s">
        <v>41</v>
      </c>
      <c r="F22" s="12"/>
      <c r="G22" s="13"/>
      <c r="H22" s="11">
        <v>1</v>
      </c>
      <c r="I22" s="12"/>
      <c r="J22" s="43"/>
      <c r="K22" s="42"/>
      <c r="L22" s="40">
        <f t="shared" si="5"/>
        <v>0</v>
      </c>
      <c r="M22" s="42"/>
      <c r="N22" s="40">
        <f t="shared" si="6"/>
        <v>0</v>
      </c>
      <c r="O22" s="42"/>
      <c r="P22" s="40">
        <f t="shared" si="7"/>
        <v>0</v>
      </c>
      <c r="Q22" s="41"/>
      <c r="R22" s="50"/>
      <c r="S22" s="51"/>
      <c r="T22" s="43"/>
      <c r="U22" s="42"/>
      <c r="V22" s="40">
        <f t="shared" si="8"/>
        <v>0</v>
      </c>
      <c r="W22" s="42"/>
      <c r="X22" s="40">
        <f t="shared" si="9"/>
        <v>0</v>
      </c>
      <c r="Y22" s="42"/>
      <c r="Z22" s="40">
        <f t="shared" si="10"/>
        <v>0</v>
      </c>
      <c r="AA22" s="41"/>
    </row>
    <row r="23" spans="2:27" x14ac:dyDescent="0.35">
      <c r="B23" s="11" t="s">
        <v>34</v>
      </c>
      <c r="C23" s="12"/>
      <c r="D23" s="12"/>
      <c r="E23" s="12" t="s">
        <v>41</v>
      </c>
      <c r="F23" s="12"/>
      <c r="G23" s="13"/>
      <c r="H23" s="11">
        <v>1</v>
      </c>
      <c r="I23" s="12"/>
      <c r="J23" s="43"/>
      <c r="K23" s="42"/>
      <c r="L23" s="40">
        <f t="shared" si="5"/>
        <v>0</v>
      </c>
      <c r="M23" s="42"/>
      <c r="N23" s="40">
        <f t="shared" si="6"/>
        <v>0</v>
      </c>
      <c r="O23" s="42"/>
      <c r="P23" s="40">
        <f t="shared" si="7"/>
        <v>0</v>
      </c>
      <c r="Q23" s="41"/>
      <c r="R23" s="50"/>
      <c r="S23" s="51"/>
      <c r="T23" s="43"/>
      <c r="U23" s="42"/>
      <c r="V23" s="40">
        <f t="shared" si="8"/>
        <v>0</v>
      </c>
      <c r="W23" s="42"/>
      <c r="X23" s="40">
        <f t="shared" si="9"/>
        <v>0</v>
      </c>
      <c r="Y23" s="42"/>
      <c r="Z23" s="40">
        <f t="shared" si="10"/>
        <v>0</v>
      </c>
      <c r="AA23" s="41"/>
    </row>
    <row r="24" spans="2:27" x14ac:dyDescent="0.35">
      <c r="B24" s="11" t="s">
        <v>35</v>
      </c>
      <c r="C24" s="12"/>
      <c r="D24" s="12"/>
      <c r="E24" s="12" t="s">
        <v>41</v>
      </c>
      <c r="F24" s="12"/>
      <c r="G24" s="13"/>
      <c r="H24" s="11">
        <v>4</v>
      </c>
      <c r="I24" s="12"/>
      <c r="J24" s="43"/>
      <c r="K24" s="42"/>
      <c r="L24" s="40">
        <f t="shared" si="5"/>
        <v>0</v>
      </c>
      <c r="M24" s="42"/>
      <c r="N24" s="40">
        <f t="shared" si="6"/>
        <v>0</v>
      </c>
      <c r="O24" s="42"/>
      <c r="P24" s="40">
        <f t="shared" si="7"/>
        <v>0</v>
      </c>
      <c r="Q24" s="41"/>
      <c r="R24" s="50"/>
      <c r="S24" s="51"/>
      <c r="T24" s="43"/>
      <c r="U24" s="42"/>
      <c r="V24" s="40">
        <f t="shared" si="8"/>
        <v>0</v>
      </c>
      <c r="W24" s="42"/>
      <c r="X24" s="40">
        <f t="shared" si="9"/>
        <v>0</v>
      </c>
      <c r="Y24" s="42"/>
      <c r="Z24" s="40">
        <f t="shared" si="10"/>
        <v>0</v>
      </c>
      <c r="AA24" s="41"/>
    </row>
    <row r="25" spans="2:27" x14ac:dyDescent="0.35">
      <c r="B25" s="11" t="s">
        <v>36</v>
      </c>
      <c r="C25" s="12"/>
      <c r="D25" s="12"/>
      <c r="E25" s="12" t="s">
        <v>41</v>
      </c>
      <c r="F25" s="12"/>
      <c r="G25" s="13"/>
      <c r="H25" s="11">
        <v>2</v>
      </c>
      <c r="I25" s="12"/>
      <c r="J25" s="43"/>
      <c r="K25" s="42"/>
      <c r="L25" s="40">
        <f t="shared" si="5"/>
        <v>0</v>
      </c>
      <c r="M25" s="42"/>
      <c r="N25" s="40">
        <f t="shared" si="6"/>
        <v>0</v>
      </c>
      <c r="O25" s="42"/>
      <c r="P25" s="40">
        <f t="shared" si="7"/>
        <v>0</v>
      </c>
      <c r="Q25" s="41"/>
      <c r="R25" s="50"/>
      <c r="S25" s="51"/>
      <c r="T25" s="43"/>
      <c r="U25" s="42"/>
      <c r="V25" s="40">
        <f t="shared" si="8"/>
        <v>0</v>
      </c>
      <c r="W25" s="42"/>
      <c r="X25" s="40">
        <f t="shared" si="9"/>
        <v>0</v>
      </c>
      <c r="Y25" s="42"/>
      <c r="Z25" s="40">
        <f t="shared" si="10"/>
        <v>0</v>
      </c>
      <c r="AA25" s="41"/>
    </row>
    <row r="26" spans="2:27" x14ac:dyDescent="0.35">
      <c r="B26" s="11" t="s">
        <v>37</v>
      </c>
      <c r="C26" s="12"/>
      <c r="D26" s="12"/>
      <c r="E26" s="12" t="s">
        <v>42</v>
      </c>
      <c r="F26" s="12"/>
      <c r="G26" s="13"/>
      <c r="H26" s="11">
        <v>1</v>
      </c>
      <c r="I26" s="12"/>
      <c r="J26" s="43"/>
      <c r="K26" s="42"/>
      <c r="L26" s="40">
        <f>J26*1.21</f>
        <v>0</v>
      </c>
      <c r="M26" s="42"/>
      <c r="N26" s="40">
        <f t="shared" ref="N26:N31" si="11">J26*H26</f>
        <v>0</v>
      </c>
      <c r="O26" s="42"/>
      <c r="P26" s="40">
        <f t="shared" ref="P26:P31" si="12">N26*1.21</f>
        <v>0</v>
      </c>
      <c r="Q26" s="41"/>
      <c r="R26" s="50"/>
      <c r="S26" s="51"/>
      <c r="T26" s="43"/>
      <c r="U26" s="42"/>
      <c r="V26" s="40">
        <f t="shared" ref="V26:V31" si="13">T26*1.21</f>
        <v>0</v>
      </c>
      <c r="W26" s="42"/>
      <c r="X26" s="40">
        <f t="shared" ref="X26:X31" si="14">T26*H26*($I$9/12)</f>
        <v>0</v>
      </c>
      <c r="Y26" s="42"/>
      <c r="Z26" s="40">
        <f t="shared" ref="Z26:Z31" si="15">X26*1.21</f>
        <v>0</v>
      </c>
      <c r="AA26" s="41"/>
    </row>
    <row r="27" spans="2:27" x14ac:dyDescent="0.35">
      <c r="B27" s="11" t="s">
        <v>38</v>
      </c>
      <c r="C27" s="12"/>
      <c r="D27" s="12"/>
      <c r="E27" s="12" t="s">
        <v>42</v>
      </c>
      <c r="F27" s="12"/>
      <c r="G27" s="13"/>
      <c r="H27" s="11">
        <v>1</v>
      </c>
      <c r="I27" s="12"/>
      <c r="J27" s="43"/>
      <c r="K27" s="42"/>
      <c r="L27" s="40">
        <f t="shared" ref="L27:L31" si="16">J27*1.21</f>
        <v>0</v>
      </c>
      <c r="M27" s="42"/>
      <c r="N27" s="40">
        <f t="shared" si="11"/>
        <v>0</v>
      </c>
      <c r="O27" s="42"/>
      <c r="P27" s="40">
        <f t="shared" si="12"/>
        <v>0</v>
      </c>
      <c r="Q27" s="41"/>
      <c r="R27" s="50"/>
      <c r="S27" s="51"/>
      <c r="T27" s="43"/>
      <c r="U27" s="42"/>
      <c r="V27" s="40">
        <f t="shared" si="13"/>
        <v>0</v>
      </c>
      <c r="W27" s="42"/>
      <c r="X27" s="40">
        <f t="shared" si="14"/>
        <v>0</v>
      </c>
      <c r="Y27" s="42"/>
      <c r="Z27" s="40">
        <f t="shared" si="15"/>
        <v>0</v>
      </c>
      <c r="AA27" s="41"/>
    </row>
    <row r="28" spans="2:27" x14ac:dyDescent="0.35">
      <c r="B28" s="11" t="s">
        <v>32</v>
      </c>
      <c r="C28" s="12"/>
      <c r="D28" s="12"/>
      <c r="E28" s="12" t="s">
        <v>42</v>
      </c>
      <c r="F28" s="12"/>
      <c r="G28" s="13"/>
      <c r="H28" s="11">
        <v>3</v>
      </c>
      <c r="I28" s="12"/>
      <c r="J28" s="43"/>
      <c r="K28" s="42"/>
      <c r="L28" s="40">
        <f t="shared" si="16"/>
        <v>0</v>
      </c>
      <c r="M28" s="42"/>
      <c r="N28" s="40">
        <f t="shared" si="11"/>
        <v>0</v>
      </c>
      <c r="O28" s="42"/>
      <c r="P28" s="40">
        <f t="shared" si="12"/>
        <v>0</v>
      </c>
      <c r="Q28" s="41"/>
      <c r="R28" s="50"/>
      <c r="S28" s="51"/>
      <c r="T28" s="43"/>
      <c r="U28" s="42"/>
      <c r="V28" s="40">
        <f t="shared" si="13"/>
        <v>0</v>
      </c>
      <c r="W28" s="42"/>
      <c r="X28" s="40">
        <f t="shared" si="14"/>
        <v>0</v>
      </c>
      <c r="Y28" s="42"/>
      <c r="Z28" s="40">
        <f t="shared" si="15"/>
        <v>0</v>
      </c>
      <c r="AA28" s="41"/>
    </row>
    <row r="29" spans="2:27" x14ac:dyDescent="0.35">
      <c r="B29" s="11" t="s">
        <v>34</v>
      </c>
      <c r="C29" s="12"/>
      <c r="D29" s="12"/>
      <c r="E29" s="12" t="s">
        <v>42</v>
      </c>
      <c r="F29" s="12"/>
      <c r="G29" s="13"/>
      <c r="H29" s="11">
        <v>1</v>
      </c>
      <c r="I29" s="12"/>
      <c r="J29" s="43"/>
      <c r="K29" s="42"/>
      <c r="L29" s="40">
        <f t="shared" si="16"/>
        <v>0</v>
      </c>
      <c r="M29" s="42"/>
      <c r="N29" s="40">
        <f t="shared" si="11"/>
        <v>0</v>
      </c>
      <c r="O29" s="42"/>
      <c r="P29" s="40">
        <f t="shared" si="12"/>
        <v>0</v>
      </c>
      <c r="Q29" s="41"/>
      <c r="R29" s="50"/>
      <c r="S29" s="51"/>
      <c r="T29" s="43"/>
      <c r="U29" s="42"/>
      <c r="V29" s="40">
        <f t="shared" si="13"/>
        <v>0</v>
      </c>
      <c r="W29" s="42"/>
      <c r="X29" s="40">
        <f t="shared" si="14"/>
        <v>0</v>
      </c>
      <c r="Y29" s="42"/>
      <c r="Z29" s="40">
        <f t="shared" si="15"/>
        <v>0</v>
      </c>
      <c r="AA29" s="41"/>
    </row>
    <row r="30" spans="2:27" x14ac:dyDescent="0.35">
      <c r="B30" s="11" t="s">
        <v>35</v>
      </c>
      <c r="C30" s="12"/>
      <c r="D30" s="12"/>
      <c r="E30" s="12" t="s">
        <v>42</v>
      </c>
      <c r="F30" s="12"/>
      <c r="G30" s="13"/>
      <c r="H30" s="11">
        <v>4</v>
      </c>
      <c r="I30" s="12"/>
      <c r="J30" s="43"/>
      <c r="K30" s="42"/>
      <c r="L30" s="40">
        <f t="shared" si="16"/>
        <v>0</v>
      </c>
      <c r="M30" s="42"/>
      <c r="N30" s="40">
        <f t="shared" si="11"/>
        <v>0</v>
      </c>
      <c r="O30" s="42"/>
      <c r="P30" s="40">
        <f t="shared" si="12"/>
        <v>0</v>
      </c>
      <c r="Q30" s="41"/>
      <c r="R30" s="50"/>
      <c r="S30" s="51"/>
      <c r="T30" s="43"/>
      <c r="U30" s="42"/>
      <c r="V30" s="40">
        <f t="shared" si="13"/>
        <v>0</v>
      </c>
      <c r="W30" s="42"/>
      <c r="X30" s="40">
        <f t="shared" si="14"/>
        <v>0</v>
      </c>
      <c r="Y30" s="42"/>
      <c r="Z30" s="40">
        <f t="shared" si="15"/>
        <v>0</v>
      </c>
      <c r="AA30" s="41"/>
    </row>
    <row r="31" spans="2:27" ht="15" thickBot="1" x14ac:dyDescent="0.4">
      <c r="B31" s="14" t="s">
        <v>36</v>
      </c>
      <c r="C31" s="15"/>
      <c r="D31" s="15"/>
      <c r="E31" s="15" t="s">
        <v>42</v>
      </c>
      <c r="F31" s="15"/>
      <c r="G31" s="16"/>
      <c r="H31" s="14">
        <v>3</v>
      </c>
      <c r="I31" s="15"/>
      <c r="J31" s="54"/>
      <c r="K31" s="55"/>
      <c r="L31" s="48">
        <f t="shared" si="16"/>
        <v>0</v>
      </c>
      <c r="M31" s="55"/>
      <c r="N31" s="48">
        <f t="shared" si="11"/>
        <v>0</v>
      </c>
      <c r="O31" s="55"/>
      <c r="P31" s="48">
        <f t="shared" si="12"/>
        <v>0</v>
      </c>
      <c r="Q31" s="49"/>
      <c r="R31" s="52"/>
      <c r="S31" s="53"/>
      <c r="T31" s="54"/>
      <c r="U31" s="55"/>
      <c r="V31" s="48">
        <f t="shared" si="13"/>
        <v>0</v>
      </c>
      <c r="W31" s="55"/>
      <c r="X31" s="48">
        <f t="shared" si="14"/>
        <v>0</v>
      </c>
      <c r="Y31" s="55"/>
      <c r="Z31" s="48">
        <f t="shared" si="15"/>
        <v>0</v>
      </c>
      <c r="AA31" s="49"/>
    </row>
    <row r="32" spans="2:27" ht="15" thickBot="1" x14ac:dyDescent="0.4">
      <c r="H32" s="90" t="s">
        <v>23</v>
      </c>
      <c r="I32" s="91"/>
      <c r="J32" s="84"/>
      <c r="K32" s="85"/>
      <c r="L32" s="85"/>
      <c r="M32" s="86"/>
      <c r="N32" s="87">
        <f>SUM(N19:O31)</f>
        <v>0</v>
      </c>
      <c r="O32" s="88"/>
      <c r="P32" s="92">
        <f t="shared" ref="P32" si="17">N32*1.21</f>
        <v>0</v>
      </c>
      <c r="Q32" s="93"/>
      <c r="R32" s="84"/>
      <c r="S32" s="85"/>
      <c r="T32" s="85"/>
      <c r="U32" s="85"/>
      <c r="V32" s="85"/>
      <c r="W32" s="86"/>
      <c r="X32" s="87">
        <f>SUM(X19:Y31)</f>
        <v>0</v>
      </c>
      <c r="Y32" s="88"/>
      <c r="Z32" s="87">
        <f t="shared" ref="Z32" si="18">X32*1.21</f>
        <v>0</v>
      </c>
      <c r="AA32" s="89"/>
    </row>
    <row r="34" spans="2:17" s="37" customFormat="1" x14ac:dyDescent="0.35">
      <c r="H34" s="38"/>
      <c r="I34" s="38"/>
      <c r="J34" s="38"/>
      <c r="K34" s="38"/>
      <c r="L34" s="38"/>
      <c r="M34" s="38"/>
      <c r="N34" s="39"/>
      <c r="O34" s="38"/>
      <c r="P34" s="39"/>
      <c r="Q34" s="38"/>
    </row>
    <row r="35" spans="2:17" s="37" customFormat="1" x14ac:dyDescent="0.35">
      <c r="B35" t="s">
        <v>22</v>
      </c>
      <c r="H35" s="38"/>
      <c r="I35" s="38"/>
      <c r="J35" s="38"/>
      <c r="K35" s="38"/>
      <c r="L35" s="38"/>
      <c r="M35" s="38"/>
      <c r="N35" s="39"/>
      <c r="O35" s="38"/>
      <c r="P35" s="39"/>
      <c r="Q35" s="38"/>
    </row>
    <row r="36" spans="2:17" s="37" customFormat="1" x14ac:dyDescent="0.35">
      <c r="H36" s="38"/>
      <c r="I36" s="38"/>
      <c r="J36" s="38"/>
      <c r="K36" s="38"/>
      <c r="L36" s="38"/>
      <c r="M36" s="38"/>
      <c r="N36" s="39"/>
      <c r="O36" s="38"/>
      <c r="P36" s="39"/>
      <c r="Q36" s="38"/>
    </row>
    <row r="37" spans="2:17" x14ac:dyDescent="0.35">
      <c r="B37" s="2" t="s">
        <v>16</v>
      </c>
    </row>
    <row r="38" spans="2:17" x14ac:dyDescent="0.35">
      <c r="B38" t="s">
        <v>26</v>
      </c>
    </row>
    <row r="39" spans="2:17" x14ac:dyDescent="0.35">
      <c r="B39" t="s">
        <v>10</v>
      </c>
    </row>
    <row r="40" spans="2:17" x14ac:dyDescent="0.35">
      <c r="B40" t="s">
        <v>11</v>
      </c>
    </row>
    <row r="41" spans="2:17" x14ac:dyDescent="0.35">
      <c r="B41" t="s">
        <v>12</v>
      </c>
    </row>
    <row r="42" spans="2:17" x14ac:dyDescent="0.35">
      <c r="B42" t="s">
        <v>13</v>
      </c>
    </row>
    <row r="43" spans="2:17" x14ac:dyDescent="0.35">
      <c r="B43" t="s">
        <v>14</v>
      </c>
    </row>
    <row r="44" spans="2:17" x14ac:dyDescent="0.35">
      <c r="B44" t="s">
        <v>15</v>
      </c>
    </row>
    <row r="63" spans="2:2" x14ac:dyDescent="0.35">
      <c r="B63" s="1"/>
    </row>
  </sheetData>
  <mergeCells count="145">
    <mergeCell ref="J32:M32"/>
    <mergeCell ref="R32:W32"/>
    <mergeCell ref="X32:Y32"/>
    <mergeCell ref="Z32:AA32"/>
    <mergeCell ref="H32:I32"/>
    <mergeCell ref="N32:O32"/>
    <mergeCell ref="P32:Q32"/>
    <mergeCell ref="Z28:AA28"/>
    <mergeCell ref="Z20:AA20"/>
    <mergeCell ref="V20:W20"/>
    <mergeCell ref="V28:W28"/>
    <mergeCell ref="X20:Y20"/>
    <mergeCell ref="X28:Y28"/>
    <mergeCell ref="V31:W31"/>
    <mergeCell ref="X31:Y31"/>
    <mergeCell ref="Z31:AA31"/>
    <mergeCell ref="Z30:AA30"/>
    <mergeCell ref="X30:Y30"/>
    <mergeCell ref="V30:W30"/>
    <mergeCell ref="Z29:AA29"/>
    <mergeCell ref="X29:Y29"/>
    <mergeCell ref="V29:W29"/>
    <mergeCell ref="Z27:AA27"/>
    <mergeCell ref="X27:Y27"/>
    <mergeCell ref="V27:W27"/>
    <mergeCell ref="V26:W26"/>
    <mergeCell ref="X26:Y26"/>
    <mergeCell ref="Z26:AA26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L12:M12"/>
    <mergeCell ref="L13:M13"/>
    <mergeCell ref="J14:K14"/>
    <mergeCell ref="L14:M14"/>
    <mergeCell ref="X17:AA17"/>
    <mergeCell ref="X18:Y18"/>
    <mergeCell ref="Z18:AA18"/>
    <mergeCell ref="R17:S18"/>
    <mergeCell ref="R19:S19"/>
    <mergeCell ref="R20:S20"/>
    <mergeCell ref="R28:S28"/>
    <mergeCell ref="N23:O23"/>
    <mergeCell ref="N24:O24"/>
    <mergeCell ref="N25:O25"/>
    <mergeCell ref="P21:Q21"/>
    <mergeCell ref="P22:Q22"/>
    <mergeCell ref="P23:Q23"/>
    <mergeCell ref="P24:Q24"/>
    <mergeCell ref="P25:Q25"/>
    <mergeCell ref="P27:Q27"/>
    <mergeCell ref="T24:U24"/>
    <mergeCell ref="T25:U25"/>
    <mergeCell ref="V21:W21"/>
    <mergeCell ref="X21:Y21"/>
    <mergeCell ref="V25:W25"/>
    <mergeCell ref="X25:Y25"/>
    <mergeCell ref="Z21:AA21"/>
    <mergeCell ref="V22:W22"/>
    <mergeCell ref="X22:Y22"/>
    <mergeCell ref="Z22:AA22"/>
    <mergeCell ref="V23:W23"/>
    <mergeCell ref="X23:Y23"/>
    <mergeCell ref="Z23:AA23"/>
    <mergeCell ref="V24:W24"/>
    <mergeCell ref="X24:Y24"/>
    <mergeCell ref="Z24:AA24"/>
    <mergeCell ref="Z25:AA25"/>
    <mergeCell ref="T21:U21"/>
    <mergeCell ref="T22:U22"/>
    <mergeCell ref="T23:U23"/>
    <mergeCell ref="R26:S26"/>
    <mergeCell ref="R29:S29"/>
    <mergeCell ref="T27:U27"/>
    <mergeCell ref="T28:U28"/>
    <mergeCell ref="R31:S31"/>
    <mergeCell ref="T31:U31"/>
    <mergeCell ref="R21:S21"/>
    <mergeCell ref="R22:S22"/>
    <mergeCell ref="R23:S23"/>
    <mergeCell ref="R24:S24"/>
    <mergeCell ref="R25:S25"/>
    <mergeCell ref="T30:U30"/>
    <mergeCell ref="R30:S30"/>
    <mergeCell ref="T29:U29"/>
    <mergeCell ref="R27:S27"/>
    <mergeCell ref="P26:Q26"/>
    <mergeCell ref="N26:O26"/>
    <mergeCell ref="T26:U26"/>
    <mergeCell ref="N30:O30"/>
    <mergeCell ref="N29:O29"/>
    <mergeCell ref="P28:Q28"/>
    <mergeCell ref="N28:O28"/>
    <mergeCell ref="P29:Q29"/>
    <mergeCell ref="P30:Q30"/>
    <mergeCell ref="L28:M28"/>
    <mergeCell ref="J28:K28"/>
    <mergeCell ref="N27:O27"/>
    <mergeCell ref="J27:K27"/>
    <mergeCell ref="P31:Q31"/>
    <mergeCell ref="L27:M27"/>
    <mergeCell ref="J26:K26"/>
    <mergeCell ref="L25:M25"/>
    <mergeCell ref="J25:K25"/>
    <mergeCell ref="J29:K29"/>
    <mergeCell ref="J30:K30"/>
    <mergeCell ref="J31:K31"/>
    <mergeCell ref="L29:M29"/>
    <mergeCell ref="L31:M31"/>
    <mergeCell ref="N31:O31"/>
    <mergeCell ref="L30:M30"/>
    <mergeCell ref="L24:M24"/>
    <mergeCell ref="J24:K24"/>
    <mergeCell ref="L23:M23"/>
    <mergeCell ref="J23:K23"/>
    <mergeCell ref="N22:O22"/>
    <mergeCell ref="L22:M22"/>
    <mergeCell ref="J22:K22"/>
    <mergeCell ref="L26:M26"/>
    <mergeCell ref="N21:O21"/>
    <mergeCell ref="L21:M21"/>
    <mergeCell ref="J21:K21"/>
    <mergeCell ref="P20:Q20"/>
    <mergeCell ref="N20:O20"/>
    <mergeCell ref="L20:M20"/>
    <mergeCell ref="J20:K20"/>
    <mergeCell ref="Z19:AA19"/>
    <mergeCell ref="X19:Y19"/>
    <mergeCell ref="V19:W19"/>
    <mergeCell ref="T19:U19"/>
    <mergeCell ref="P19:Q19"/>
    <mergeCell ref="N19:O19"/>
    <mergeCell ref="L19:M19"/>
    <mergeCell ref="J19:K19"/>
    <mergeCell ref="T20:U20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F6859B-DE85-411C-9497-3458A1B5C5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63BCCBE-3AD7-4C0C-A92F-79839F29EC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7C4223-A6A2-495C-9BDA-8567F7D5AA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2023-04-07T13:58:51Z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