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e0eb7fd8-dd28-4556-a5ad-24e8cea8e283\8fb6f479-4e50-4b01-ad91-a68f54e9f59b\"/>
    </mc:Choice>
  </mc:AlternateContent>
  <bookViews>
    <workbookView xWindow="1220" yWindow="110" windowWidth="18800" windowHeight="15230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0" i="1"/>
  <c r="L39" i="1"/>
  <c r="L32" i="1" l="1"/>
  <c r="N26" i="1" l="1"/>
  <c r="P26" i="1" s="1"/>
  <c r="L26" i="1"/>
  <c r="V26" i="1"/>
  <c r="X26" i="1"/>
  <c r="Z26" i="1" s="1"/>
  <c r="N32" i="1" l="1"/>
  <c r="P32" i="1" s="1"/>
  <c r="P35" i="1" s="1"/>
  <c r="X21" i="1"/>
  <c r="X22" i="1"/>
  <c r="Z22" i="1" s="1"/>
  <c r="X23" i="1"/>
  <c r="Z23" i="1" s="1"/>
  <c r="X24" i="1"/>
  <c r="Z24" i="1" s="1"/>
  <c r="X25" i="1"/>
  <c r="Z25" i="1" s="1"/>
  <c r="X27" i="1"/>
  <c r="Z27" i="1" s="1"/>
  <c r="X20" i="1"/>
  <c r="Z20" i="1" s="1"/>
  <c r="V21" i="1"/>
  <c r="V22" i="1"/>
  <c r="V23" i="1"/>
  <c r="V24" i="1"/>
  <c r="V25" i="1"/>
  <c r="V27" i="1"/>
  <c r="V20" i="1"/>
  <c r="N27" i="1"/>
  <c r="N35" i="1" l="1"/>
  <c r="J14" i="1" s="1"/>
  <c r="L14" i="1" s="1"/>
  <c r="X28" i="1"/>
  <c r="Z21" i="1"/>
  <c r="Z28" i="1" l="1"/>
  <c r="J13" i="1"/>
  <c r="L13" i="1"/>
  <c r="P27" i="1"/>
  <c r="N21" i="1"/>
  <c r="P21" i="1" s="1"/>
  <c r="N22" i="1"/>
  <c r="P22" i="1" s="1"/>
  <c r="N23" i="1"/>
  <c r="P23" i="1" s="1"/>
  <c r="N24" i="1"/>
  <c r="P24" i="1" s="1"/>
  <c r="N25" i="1"/>
  <c r="P25" i="1" s="1"/>
  <c r="N20" i="1"/>
  <c r="P20" i="1" s="1"/>
  <c r="L22" i="1"/>
  <c r="L23" i="1"/>
  <c r="L24" i="1"/>
  <c r="L25" i="1"/>
  <c r="L21" i="1"/>
  <c r="L27" i="1"/>
  <c r="L20" i="1"/>
  <c r="N28" i="1" l="1"/>
  <c r="P28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<sst xmlns="http://schemas.openxmlformats.org/spreadsheetml/2006/main" count="71" uniqueCount="54">
  <si>
    <t>Rozklad cenové nabídky - specifikace pro zpracování cenové nabídky</t>
  </si>
  <si>
    <t>Název zakázky:</t>
  </si>
  <si>
    <t>Lineární dávkovač</t>
  </si>
  <si>
    <t>Lineární dávkovač TIVA</t>
  </si>
  <si>
    <t>Infuzní pumpa</t>
  </si>
  <si>
    <t>Dokovací stanice - typ 1</t>
  </si>
  <si>
    <t>Dokovací stanice - typ 2</t>
  </si>
  <si>
    <t>Centrální monitor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</si>
  <si>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</si>
  <si>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</si>
  <si>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</si>
  <si>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</si>
  <si>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</si>
  <si>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</si>
  <si>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</si>
  <si>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</si>
  <si>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</si>
  <si>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</si>
  <si>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</si>
  <si>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</si>
  <si>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</si>
  <si>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</si>
  <si>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</si>
  <si>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</si>
  <si>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</si>
  <si>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</si>
  <si>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</si>
  <si>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</si>
  <si>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</si>
  <si>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</si>
  <si>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</si>
  <si>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</si>
  <si>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</si>
  <si>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</si>
  <si>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</si>
  <si>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vSZM celkem (veškerý vázaný spotřební materiál za dobu 48 měsíců)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</si>
  <si>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</si>
  <si>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</si>
  <si>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</si>
  <si>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Přístrojové vybavení celkem - infuzní technika</t>
  </si>
  <si>
    <t>Nabídková cena v Kč:</t>
  </si>
  <si>
    <t>Rozklad celkových cen</t>
  </si>
  <si>
    <t>Informační systém (IS) pro infuzní terapie</t>
  </si>
  <si>
    <t xml:space="preserve">   - (IS) - prostředky pro zajištění integrace stávající techniky</t>
  </si>
  <si>
    <t>Příloha č. 6a</t>
  </si>
  <si>
    <t>REACT-EU 98, 99 - Řešení pro infuzní terapie v Krajské zdravotní, a.s. - část 1</t>
  </si>
  <si>
    <t>Infuzní hadicový set se vzduchově propustným respektive kapalinově nepropustným filtrem (oddělitelné víčko) na konci setu (filtr zabraňuje úniku roztoku na konci zcela otevřené hadičky při jejím zavodňování)</t>
  </si>
  <si>
    <t>Infuzní hadicový set se vzduchově nepropustným filtrem na vstupu hadicového setu (filtr zabraňuje nasátí vzduchu do hadičky i při pokračujícím dávkovaní pumpou, v hadičce před pumpou tak vzniká podtlak)</t>
  </si>
  <si>
    <t xml:space="preserve">Infuzní hadicový set se vzduchově nepropustným filtrem na vstupu hadicového setu  a zároveň se vzduchově propustným respektive kapalinově nepropustným filtrem (oddělitelné víčko) na konci setu </t>
  </si>
  <si>
    <t>Garantovaná cena hodnoceného spotřebního materiálu
Položka (cena je garantována po dobu trvání rámcové dohody)</t>
  </si>
  <si>
    <t>Předpoklad</t>
  </si>
  <si>
    <t>NESTANOVEN z důvodu hodnocení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</si>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</sst>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92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5" xfId="0" applyFill="1" applyBorder="1"/>
    <xf numFmtId="0" fontId="0" fillId="4" borderId="36" xfId="0" applyFill="1" applyBorder="1"/>
    <xf numFmtId="0" fontId="0" fillId="4" borderId="38" xfId="0" applyFill="1" applyBorder="1"/>
    <xf numFmtId="0" fontId="0" fillId="4" borderId="39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7" xfId="0" applyFont="1" applyFill="1" applyBorder="1"/>
    <xf numFmtId="0" fontId="0" fillId="4" borderId="28" xfId="0" applyFill="1" applyBorder="1"/>
    <xf numFmtId="0" fontId="0" fillId="4" borderId="14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7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6" fillId="4" borderId="25" xfId="0" applyFont="1" applyFill="1" applyBorder="1"/>
    <xf numFmtId="0" fontId="4" fillId="4" borderId="26" xfId="0" applyFont="1" applyFill="1" applyBorder="1"/>
    <xf numFmtId="0" fontId="6" fillId="4" borderId="26" xfId="0" applyFont="1" applyFill="1" applyBorder="1"/>
    <xf numFmtId="0" fontId="0" fillId="4" borderId="41" xfId="0" applyFill="1" applyBorder="1"/>
    <xf numFmtId="0" fontId="0" fillId="4" borderId="42" xfId="0" applyFill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47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50" xfId="0" applyFont="1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4" borderId="62" xfId="0" applyFill="1" applyBorder="1"/>
    <xf numFmtId="0" fontId="0" fillId="4" borderId="63" xfId="0" applyFill="1" applyBorder="1"/>
    <xf numFmtId="0" fontId="0" fillId="4" borderId="64" xfId="0" applyFill="1" applyBorder="1"/>
    <xf numFmtId="0" fontId="3" fillId="0" borderId="43" xfId="0" applyFont="1" applyBorder="1"/>
    <xf numFmtId="0" fontId="3" fillId="0" borderId="44" xfId="0" applyFont="1" applyBorder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3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left" wrapText="1"/>
    </xf>
    <xf numFmtId="0" fontId="3" fillId="4" borderId="46" xfId="0" applyFont="1" applyFill="1" applyBorder="1" applyAlignment="1">
      <alignment horizontal="left" wrapText="1"/>
    </xf>
    <xf numFmtId="0" fontId="3" fillId="4" borderId="47" xfId="0" applyFont="1" applyFill="1" applyBorder="1" applyAlignment="1">
      <alignment horizontal="left" wrapText="1"/>
    </xf>
    <xf numFmtId="0" fontId="3" fillId="4" borderId="25" xfId="0" applyFont="1" applyFill="1" applyBorder="1" applyAlignment="1">
      <alignment horizontal="left" wrapText="1"/>
    </xf>
    <xf numFmtId="0" fontId="3" fillId="4" borderId="26" xfId="0" applyFont="1" applyFill="1" applyBorder="1" applyAlignment="1">
      <alignment horizontal="left" wrapText="1"/>
    </xf>
    <xf numFmtId="0" fontId="3" fillId="4" borderId="50" xfId="0" applyFont="1" applyFill="1" applyBorder="1" applyAlignment="1">
      <alignment horizontal="left" wrapText="1"/>
    </xf>
    <xf numFmtId="16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3" fillId="4" borderId="45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50" xfId="0" applyFont="1" applyFill="1" applyBorder="1" applyAlignment="1">
      <alignment horizontal="center" wrapText="1"/>
    </xf>
    <xf numFmtId="0" fontId="0" fillId="4" borderId="28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42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3" borderId="38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164" fontId="0" fillId="3" borderId="55" xfId="0" applyNumberFormat="1" applyFill="1" applyBorder="1" applyAlignment="1">
      <alignment horizontal="center"/>
    </xf>
    <xf numFmtId="0" fontId="0" fillId="0" borderId="58" xfId="0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21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8" fontId="0" fillId="0" borderId="23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0" fillId="0" borderId="24" xfId="0" applyNumberFormat="1" applyBorder="1" applyAlignment="1">
      <alignment horizontal="center"/>
    </xf>
    <xf numFmtId="8" fontId="6" fillId="0" borderId="18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8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64" fontId="3" fillId="6" borderId="27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164" fontId="3" fillId="6" borderId="9" xfId="3" applyNumberFormat="1" applyFont="1" applyFill="1" applyBorder="1" applyAlignment="1">
      <alignment horizontal="center"/>
    </xf>
    <xf numFmtId="164" fontId="3" fillId="6" borderId="27" xfId="3" applyNumberFormat="1" applyFont="1" applyFill="1" applyBorder="1" applyAlignment="1">
      <alignment horizontal="center"/>
    </xf>
    <xf numFmtId="164" fontId="0" fillId="0" borderId="45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61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3" borderId="59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60" xfId="0" applyNumberForma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164" fontId="0" fillId="0" borderId="51" xfId="0" applyNumberFormat="1" applyBorder="1" applyAlignment="1">
      <alignment horizontal="center" vertical="center" wrapText="1"/>
    </xf>
    <xf numFmtId="164" fontId="0" fillId="0" borderId="53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3" fillId="3" borderId="51" xfId="0" applyNumberFormat="1" applyFont="1" applyFill="1" applyBorder="1" applyAlignment="1">
      <alignment horizontal="center" vertical="center" wrapText="1"/>
    </xf>
    <xf numFmtId="164" fontId="3" fillId="3" borderId="52" xfId="0" applyNumberFormat="1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32" xfId="0" applyNumberFormat="1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</cellXfs>
  <cellStyles count="4">
    <cellStyle name="Měna" xfId="3" builtin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2"/>
  <sheetViews>
    <sheetView tabSelected="1" topLeftCell="A40" zoomScale="90" zoomScaleNormal="90" workbookViewId="0">
      <selection activeCell="P39" sqref="P39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108" t="s">
        <v>44</v>
      </c>
      <c r="C1" s="108"/>
    </row>
    <row r="2" spans="2:27" ht="21" x14ac:dyDescent="0.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35">
      <c r="B3" s="37" t="s">
        <v>38</v>
      </c>
    </row>
    <row r="5" spans="2:27" ht="18.5" x14ac:dyDescent="0.45">
      <c r="B5" s="3" t="s">
        <v>1</v>
      </c>
    </row>
    <row r="6" spans="2:27" ht="18.5" x14ac:dyDescent="0.45">
      <c r="B6" s="3" t="s">
        <v>45</v>
      </c>
    </row>
    <row r="7" spans="2:27" ht="15" thickBot="1" x14ac:dyDescent="0.4"/>
    <row r="8" spans="2:27" x14ac:dyDescent="0.35">
      <c r="B8" s="4" t="s">
        <v>10</v>
      </c>
      <c r="C8" s="5"/>
      <c r="D8" s="5"/>
      <c r="E8" s="5"/>
      <c r="F8" s="5"/>
      <c r="G8" s="5"/>
      <c r="H8" s="23"/>
      <c r="I8" s="43">
        <v>24</v>
      </c>
      <c r="K8" s="1"/>
    </row>
    <row r="9" spans="2:27" ht="15" thickBot="1" x14ac:dyDescent="0.4">
      <c r="B9" s="6" t="s">
        <v>22</v>
      </c>
      <c r="C9" s="7"/>
      <c r="D9" s="7"/>
      <c r="E9" s="7"/>
      <c r="F9" s="7"/>
      <c r="G9" s="7"/>
      <c r="H9" s="24"/>
      <c r="I9" s="44">
        <v>96</v>
      </c>
    </row>
    <row r="10" spans="2:27" ht="15" thickBot="1" x14ac:dyDescent="0.4"/>
    <row r="11" spans="2:27" ht="15" thickBot="1" x14ac:dyDescent="0.4">
      <c r="B11" s="8" t="s">
        <v>41</v>
      </c>
      <c r="C11" s="9"/>
      <c r="D11" s="9"/>
      <c r="E11" s="9"/>
      <c r="F11" s="9"/>
      <c r="G11" s="9"/>
      <c r="H11" s="9"/>
      <c r="I11" s="10"/>
      <c r="J11" s="109" t="s">
        <v>8</v>
      </c>
      <c r="K11" s="110"/>
      <c r="L11" s="110" t="s">
        <v>9</v>
      </c>
      <c r="M11" s="111"/>
    </row>
    <row r="12" spans="2:27" x14ac:dyDescent="0.35">
      <c r="B12" s="11" t="s">
        <v>39</v>
      </c>
      <c r="C12" s="12"/>
      <c r="D12" s="12"/>
      <c r="E12" s="12"/>
      <c r="F12" s="12"/>
      <c r="G12" s="12"/>
      <c r="H12" s="12"/>
      <c r="I12" s="13"/>
      <c r="J12" s="113">
        <f>N28</f>
        <v>0</v>
      </c>
      <c r="K12" s="114"/>
      <c r="L12" s="116">
        <f>J12*1.21</f>
        <v>0</v>
      </c>
      <c r="M12" s="121"/>
    </row>
    <row r="13" spans="2:27" x14ac:dyDescent="0.35">
      <c r="B13" s="14" t="s">
        <v>11</v>
      </c>
      <c r="C13" s="15"/>
      <c r="D13" s="15"/>
      <c r="E13" s="15"/>
      <c r="F13" s="15"/>
      <c r="G13" s="15"/>
      <c r="H13" s="15"/>
      <c r="I13" s="16"/>
      <c r="J13" s="115">
        <f>X28</f>
        <v>0</v>
      </c>
      <c r="K13" s="116"/>
      <c r="L13" s="116">
        <f>J13*1.21</f>
        <v>0</v>
      </c>
      <c r="M13" s="121"/>
    </row>
    <row r="14" spans="2:27" ht="15" thickBot="1" x14ac:dyDescent="0.4">
      <c r="B14" s="17" t="s">
        <v>35</v>
      </c>
      <c r="C14" s="18"/>
      <c r="D14" s="18"/>
      <c r="E14" s="18"/>
      <c r="F14" s="18"/>
      <c r="G14" s="18"/>
      <c r="H14" s="18"/>
      <c r="I14" s="19"/>
      <c r="J14" s="119">
        <f>N35</f>
        <v>0</v>
      </c>
      <c r="K14" s="120"/>
      <c r="L14" s="120">
        <f>J14*1.21</f>
        <v>0</v>
      </c>
      <c r="M14" s="122"/>
    </row>
    <row r="15" spans="2:27" ht="19" thickBot="1" x14ac:dyDescent="0.5">
      <c r="G15" s="20" t="s">
        <v>40</v>
      </c>
      <c r="H15" s="21"/>
      <c r="I15" s="22"/>
      <c r="J15" s="123">
        <f>SUM(J12:K14)</f>
        <v>0</v>
      </c>
      <c r="K15" s="124"/>
      <c r="L15" s="125">
        <f>SUM(L12:M14)</f>
        <v>0</v>
      </c>
      <c r="M15" s="126"/>
    </row>
    <row r="17" spans="2:27" ht="15" thickBot="1" x14ac:dyDescent="0.4"/>
    <row r="18" spans="2:27" ht="15" customHeight="1" x14ac:dyDescent="0.35">
      <c r="B18" s="25" t="s">
        <v>36</v>
      </c>
      <c r="C18" s="26"/>
      <c r="D18" s="26"/>
      <c r="E18" s="26"/>
      <c r="F18" s="26"/>
      <c r="G18" s="27"/>
      <c r="H18" s="25" t="s">
        <v>16</v>
      </c>
      <c r="I18" s="26"/>
      <c r="J18" s="112" t="s">
        <v>30</v>
      </c>
      <c r="K18" s="68"/>
      <c r="L18" s="68"/>
      <c r="M18" s="68"/>
      <c r="N18" s="68"/>
      <c r="O18" s="68"/>
      <c r="P18" s="68"/>
      <c r="Q18" s="69"/>
      <c r="R18" s="84" t="s">
        <v>34</v>
      </c>
      <c r="S18" s="85"/>
      <c r="T18" s="112" t="s">
        <v>24</v>
      </c>
      <c r="U18" s="68"/>
      <c r="V18" s="68"/>
      <c r="W18" s="68"/>
      <c r="X18" s="67" t="s">
        <v>27</v>
      </c>
      <c r="Y18" s="68"/>
      <c r="Z18" s="68"/>
      <c r="AA18" s="69"/>
    </row>
    <row r="19" spans="2:27" ht="15" thickBot="1" x14ac:dyDescent="0.4">
      <c r="B19" s="28" t="s">
        <v>37</v>
      </c>
      <c r="C19" s="29"/>
      <c r="D19" s="29"/>
      <c r="E19" s="29"/>
      <c r="F19" s="29"/>
      <c r="G19" s="30"/>
      <c r="H19" s="28" t="s">
        <v>31</v>
      </c>
      <c r="I19" s="29"/>
      <c r="J19" s="118" t="s">
        <v>14</v>
      </c>
      <c r="K19" s="70"/>
      <c r="L19" s="70" t="s">
        <v>13</v>
      </c>
      <c r="M19" s="70"/>
      <c r="N19" s="70" t="s">
        <v>25</v>
      </c>
      <c r="O19" s="70"/>
      <c r="P19" s="70" t="s">
        <v>26</v>
      </c>
      <c r="Q19" s="71"/>
      <c r="R19" s="86"/>
      <c r="S19" s="87"/>
      <c r="T19" s="118" t="s">
        <v>14</v>
      </c>
      <c r="U19" s="70"/>
      <c r="V19" s="70" t="s">
        <v>13</v>
      </c>
      <c r="W19" s="117"/>
      <c r="X19" s="70" t="s">
        <v>25</v>
      </c>
      <c r="Y19" s="70"/>
      <c r="Z19" s="70" t="s">
        <v>26</v>
      </c>
      <c r="AA19" s="71"/>
    </row>
    <row r="20" spans="2:27" x14ac:dyDescent="0.35">
      <c r="B20" s="31" t="s">
        <v>2</v>
      </c>
      <c r="C20" s="32"/>
      <c r="D20" s="32"/>
      <c r="E20" s="32"/>
      <c r="F20" s="32"/>
      <c r="G20" s="33"/>
      <c r="H20" s="31">
        <v>960</v>
      </c>
      <c r="I20" s="32"/>
      <c r="J20" s="127">
        <v>0</v>
      </c>
      <c r="K20" s="128"/>
      <c r="L20" s="106">
        <f>J20*1.21</f>
        <v>0</v>
      </c>
      <c r="M20" s="107"/>
      <c r="N20" s="75">
        <f>J20*H20</f>
        <v>0</v>
      </c>
      <c r="O20" s="105"/>
      <c r="P20" s="75">
        <f>N20*1.21</f>
        <v>0</v>
      </c>
      <c r="Q20" s="76"/>
      <c r="R20" s="129"/>
      <c r="S20" s="130"/>
      <c r="T20" s="73">
        <v>0</v>
      </c>
      <c r="U20" s="74"/>
      <c r="V20" s="65">
        <f>T20*1.21</f>
        <v>0</v>
      </c>
      <c r="W20" s="77"/>
      <c r="X20" s="65">
        <f>T20*H20*($I$9/12)</f>
        <v>0</v>
      </c>
      <c r="Y20" s="72"/>
      <c r="Z20" s="65">
        <f>X20*1.21</f>
        <v>0</v>
      </c>
      <c r="AA20" s="66"/>
    </row>
    <row r="21" spans="2:27" x14ac:dyDescent="0.35">
      <c r="B21" s="14" t="s">
        <v>3</v>
      </c>
      <c r="C21" s="15"/>
      <c r="D21" s="15"/>
      <c r="E21" s="15"/>
      <c r="F21" s="15"/>
      <c r="G21" s="16"/>
      <c r="H21" s="14">
        <v>30</v>
      </c>
      <c r="I21" s="15"/>
      <c r="J21" s="102">
        <v>0</v>
      </c>
      <c r="K21" s="81"/>
      <c r="L21" s="103">
        <f>J21*1.21</f>
        <v>0</v>
      </c>
      <c r="M21" s="104"/>
      <c r="N21" s="65">
        <f t="shared" ref="N21:N27" si="0">J21*H21</f>
        <v>0</v>
      </c>
      <c r="O21" s="72"/>
      <c r="P21" s="65">
        <f t="shared" ref="P21:P27" si="1">N21*1.21</f>
        <v>0</v>
      </c>
      <c r="Q21" s="66"/>
      <c r="R21" s="78"/>
      <c r="S21" s="79"/>
      <c r="T21" s="80">
        <v>0</v>
      </c>
      <c r="U21" s="81"/>
      <c r="V21" s="65">
        <f t="shared" ref="V21:V27" si="2">T21*1.21</f>
        <v>0</v>
      </c>
      <c r="W21" s="77"/>
      <c r="X21" s="65">
        <f t="shared" ref="X21:X27" si="3">T21*H21*($I$9/12)</f>
        <v>0</v>
      </c>
      <c r="Y21" s="72"/>
      <c r="Z21" s="65">
        <f t="shared" ref="Z21:Z27" si="4">X21*1.21</f>
        <v>0</v>
      </c>
      <c r="AA21" s="66"/>
    </row>
    <row r="22" spans="2:27" x14ac:dyDescent="0.35">
      <c r="B22" s="14" t="s">
        <v>4</v>
      </c>
      <c r="C22" s="15"/>
      <c r="D22" s="15"/>
      <c r="E22" s="15"/>
      <c r="F22" s="15"/>
      <c r="G22" s="16"/>
      <c r="H22" s="14">
        <v>465</v>
      </c>
      <c r="I22" s="15"/>
      <c r="J22" s="102">
        <v>0</v>
      </c>
      <c r="K22" s="81"/>
      <c r="L22" s="103">
        <f t="shared" ref="L22:L25" si="5">J22*1.21</f>
        <v>0</v>
      </c>
      <c r="M22" s="104"/>
      <c r="N22" s="65">
        <f t="shared" si="0"/>
        <v>0</v>
      </c>
      <c r="O22" s="72"/>
      <c r="P22" s="65">
        <f t="shared" si="1"/>
        <v>0</v>
      </c>
      <c r="Q22" s="66"/>
      <c r="R22" s="78"/>
      <c r="S22" s="79"/>
      <c r="T22" s="80">
        <v>0</v>
      </c>
      <c r="U22" s="81"/>
      <c r="V22" s="65">
        <f t="shared" si="2"/>
        <v>0</v>
      </c>
      <c r="W22" s="77"/>
      <c r="X22" s="65">
        <f t="shared" si="3"/>
        <v>0</v>
      </c>
      <c r="Y22" s="72"/>
      <c r="Z22" s="65">
        <f t="shared" si="4"/>
        <v>0</v>
      </c>
      <c r="AA22" s="66"/>
    </row>
    <row r="23" spans="2:27" x14ac:dyDescent="0.35">
      <c r="B23" s="14" t="s">
        <v>5</v>
      </c>
      <c r="C23" s="15"/>
      <c r="D23" s="15"/>
      <c r="E23" s="15"/>
      <c r="F23" s="15"/>
      <c r="G23" s="16"/>
      <c r="H23" s="14">
        <v>50</v>
      </c>
      <c r="I23" s="15"/>
      <c r="J23" s="102">
        <v>0</v>
      </c>
      <c r="K23" s="81"/>
      <c r="L23" s="103">
        <f t="shared" si="5"/>
        <v>0</v>
      </c>
      <c r="M23" s="104"/>
      <c r="N23" s="65">
        <f t="shared" si="0"/>
        <v>0</v>
      </c>
      <c r="O23" s="72"/>
      <c r="P23" s="65">
        <f t="shared" si="1"/>
        <v>0</v>
      </c>
      <c r="Q23" s="66"/>
      <c r="R23" s="78"/>
      <c r="S23" s="79"/>
      <c r="T23" s="80">
        <v>0</v>
      </c>
      <c r="U23" s="81"/>
      <c r="V23" s="65">
        <f t="shared" si="2"/>
        <v>0</v>
      </c>
      <c r="W23" s="77"/>
      <c r="X23" s="65">
        <f t="shared" si="3"/>
        <v>0</v>
      </c>
      <c r="Y23" s="72"/>
      <c r="Z23" s="65">
        <f t="shared" si="4"/>
        <v>0</v>
      </c>
      <c r="AA23" s="66"/>
    </row>
    <row r="24" spans="2:27" x14ac:dyDescent="0.35">
      <c r="B24" s="14" t="s">
        <v>6</v>
      </c>
      <c r="C24" s="15"/>
      <c r="D24" s="15"/>
      <c r="E24" s="15"/>
      <c r="F24" s="15"/>
      <c r="G24" s="16"/>
      <c r="H24" s="14">
        <v>235</v>
      </c>
      <c r="I24" s="15"/>
      <c r="J24" s="102">
        <v>0</v>
      </c>
      <c r="K24" s="81"/>
      <c r="L24" s="103">
        <f t="shared" si="5"/>
        <v>0</v>
      </c>
      <c r="M24" s="104"/>
      <c r="N24" s="65">
        <f t="shared" si="0"/>
        <v>0</v>
      </c>
      <c r="O24" s="72"/>
      <c r="P24" s="65">
        <f t="shared" si="1"/>
        <v>0</v>
      </c>
      <c r="Q24" s="66"/>
      <c r="R24" s="78"/>
      <c r="S24" s="79"/>
      <c r="T24" s="80">
        <v>0</v>
      </c>
      <c r="U24" s="81"/>
      <c r="V24" s="65">
        <f t="shared" si="2"/>
        <v>0</v>
      </c>
      <c r="W24" s="77"/>
      <c r="X24" s="65">
        <f t="shared" si="3"/>
        <v>0</v>
      </c>
      <c r="Y24" s="72"/>
      <c r="Z24" s="65">
        <f t="shared" si="4"/>
        <v>0</v>
      </c>
      <c r="AA24" s="66"/>
    </row>
    <row r="25" spans="2:27" x14ac:dyDescent="0.35">
      <c r="B25" s="14" t="s">
        <v>7</v>
      </c>
      <c r="C25" s="15"/>
      <c r="D25" s="15"/>
      <c r="E25" s="15"/>
      <c r="F25" s="15"/>
      <c r="G25" s="16"/>
      <c r="H25" s="14">
        <v>12</v>
      </c>
      <c r="I25" s="15"/>
      <c r="J25" s="102">
        <v>0</v>
      </c>
      <c r="K25" s="81"/>
      <c r="L25" s="103">
        <f t="shared" si="5"/>
        <v>0</v>
      </c>
      <c r="M25" s="104"/>
      <c r="N25" s="65">
        <f t="shared" si="0"/>
        <v>0</v>
      </c>
      <c r="O25" s="72"/>
      <c r="P25" s="65">
        <f t="shared" si="1"/>
        <v>0</v>
      </c>
      <c r="Q25" s="66"/>
      <c r="R25" s="78"/>
      <c r="S25" s="79"/>
      <c r="T25" s="80">
        <v>0</v>
      </c>
      <c r="U25" s="81"/>
      <c r="V25" s="65">
        <f t="shared" si="2"/>
        <v>0</v>
      </c>
      <c r="W25" s="77"/>
      <c r="X25" s="65">
        <f t="shared" si="3"/>
        <v>0</v>
      </c>
      <c r="Y25" s="72"/>
      <c r="Z25" s="65">
        <f t="shared" si="4"/>
        <v>0</v>
      </c>
      <c r="AA25" s="66"/>
    </row>
    <row r="26" spans="2:27" x14ac:dyDescent="0.35">
      <c r="B26" s="40" t="s">
        <v>42</v>
      </c>
      <c r="C26" s="41"/>
      <c r="D26" s="41"/>
      <c r="E26" s="41"/>
      <c r="F26" s="41"/>
      <c r="G26" s="42"/>
      <c r="H26" s="40">
        <v>1</v>
      </c>
      <c r="I26" s="41"/>
      <c r="J26" s="102">
        <v>0</v>
      </c>
      <c r="K26" s="81"/>
      <c r="L26" s="103">
        <f t="shared" ref="L26" si="6">J26*1.21</f>
        <v>0</v>
      </c>
      <c r="M26" s="104"/>
      <c r="N26" s="65">
        <f t="shared" ref="N26" si="7">J26*H26</f>
        <v>0</v>
      </c>
      <c r="O26" s="72"/>
      <c r="P26" s="65">
        <f t="shared" ref="P26" si="8">N26*1.21</f>
        <v>0</v>
      </c>
      <c r="Q26" s="66"/>
      <c r="R26" s="78"/>
      <c r="S26" s="79"/>
      <c r="T26" s="80">
        <v>0</v>
      </c>
      <c r="U26" s="81"/>
      <c r="V26" s="65">
        <f t="shared" ref="V26" si="9">T26*1.21</f>
        <v>0</v>
      </c>
      <c r="W26" s="77"/>
      <c r="X26" s="65">
        <f t="shared" ref="X26" si="10">T26*H26*($I$9/12)</f>
        <v>0</v>
      </c>
      <c r="Y26" s="72"/>
      <c r="Z26" s="65">
        <f t="shared" ref="Z26" si="11">X26*1.21</f>
        <v>0</v>
      </c>
      <c r="AA26" s="66"/>
    </row>
    <row r="27" spans="2:27" ht="15" thickBot="1" x14ac:dyDescent="0.4">
      <c r="B27" s="17" t="s">
        <v>43</v>
      </c>
      <c r="C27" s="18"/>
      <c r="D27" s="18"/>
      <c r="E27" s="18"/>
      <c r="F27" s="18"/>
      <c r="G27" s="19"/>
      <c r="H27" s="17">
        <v>1</v>
      </c>
      <c r="I27" s="18"/>
      <c r="J27" s="96">
        <v>0</v>
      </c>
      <c r="K27" s="97"/>
      <c r="L27" s="94">
        <f>J27*1.21</f>
        <v>0</v>
      </c>
      <c r="M27" s="95"/>
      <c r="N27" s="98">
        <f t="shared" si="0"/>
        <v>0</v>
      </c>
      <c r="O27" s="99"/>
      <c r="P27" s="98">
        <f t="shared" si="1"/>
        <v>0</v>
      </c>
      <c r="Q27" s="101"/>
      <c r="R27" s="82"/>
      <c r="S27" s="83"/>
      <c r="T27" s="100">
        <v>0</v>
      </c>
      <c r="U27" s="97"/>
      <c r="V27" s="65">
        <f t="shared" si="2"/>
        <v>0</v>
      </c>
      <c r="W27" s="77"/>
      <c r="X27" s="65">
        <f t="shared" si="3"/>
        <v>0</v>
      </c>
      <c r="Y27" s="72"/>
      <c r="Z27" s="65">
        <f t="shared" si="4"/>
        <v>0</v>
      </c>
      <c r="AA27" s="66"/>
    </row>
    <row r="28" spans="2:27" ht="15" thickBot="1" x14ac:dyDescent="0.4">
      <c r="H28" s="134" t="s">
        <v>29</v>
      </c>
      <c r="I28" s="135"/>
      <c r="J28" s="177"/>
      <c r="K28" s="178"/>
      <c r="L28" s="178"/>
      <c r="M28" s="179"/>
      <c r="N28" s="131">
        <f>SUM(N20:O27)</f>
        <v>0</v>
      </c>
      <c r="O28" s="132"/>
      <c r="P28" s="136">
        <f t="shared" ref="P28" si="12">N28*1.21</f>
        <v>0</v>
      </c>
      <c r="Q28" s="137"/>
      <c r="R28" s="177"/>
      <c r="S28" s="178"/>
      <c r="T28" s="178"/>
      <c r="U28" s="178"/>
      <c r="V28" s="178"/>
      <c r="W28" s="179"/>
      <c r="X28" s="131">
        <f>SUM(X20:Y27)</f>
        <v>0</v>
      </c>
      <c r="Y28" s="132"/>
      <c r="Z28" s="131">
        <f t="shared" ref="Z28" si="13">X28*1.21</f>
        <v>0</v>
      </c>
      <c r="AA28" s="133"/>
    </row>
    <row r="29" spans="2:27" ht="15" thickBot="1" x14ac:dyDescent="0.4"/>
    <row r="30" spans="2:27" x14ac:dyDescent="0.35">
      <c r="B30" s="25" t="s">
        <v>15</v>
      </c>
      <c r="C30" s="26"/>
      <c r="D30" s="26"/>
      <c r="E30" s="26"/>
      <c r="F30" s="26"/>
      <c r="G30" s="26"/>
      <c r="H30" s="25" t="s">
        <v>16</v>
      </c>
      <c r="I30" s="27"/>
      <c r="J30" s="162" t="s">
        <v>12</v>
      </c>
      <c r="K30" s="163"/>
      <c r="L30" s="163"/>
      <c r="M30" s="164"/>
      <c r="N30" s="162" t="s">
        <v>32</v>
      </c>
      <c r="O30" s="163"/>
      <c r="P30" s="163"/>
      <c r="Q30" s="164"/>
    </row>
    <row r="31" spans="2:27" ht="15" thickBot="1" x14ac:dyDescent="0.4">
      <c r="B31" s="28" t="s">
        <v>37</v>
      </c>
      <c r="C31" s="29"/>
      <c r="D31" s="29"/>
      <c r="E31" s="29"/>
      <c r="F31" s="29"/>
      <c r="G31" s="29"/>
      <c r="H31" s="28" t="s">
        <v>31</v>
      </c>
      <c r="I31" s="30"/>
      <c r="J31" s="118" t="s">
        <v>14</v>
      </c>
      <c r="K31" s="70"/>
      <c r="L31" s="70" t="s">
        <v>13</v>
      </c>
      <c r="M31" s="71"/>
      <c r="N31" s="118" t="s">
        <v>25</v>
      </c>
      <c r="O31" s="70"/>
      <c r="P31" s="70" t="s">
        <v>26</v>
      </c>
      <c r="Q31" s="71"/>
    </row>
    <row r="32" spans="2:27" ht="15.75" customHeight="1" x14ac:dyDescent="0.35">
      <c r="B32" s="88" t="s">
        <v>23</v>
      </c>
      <c r="C32" s="89"/>
      <c r="D32" s="89"/>
      <c r="E32" s="89"/>
      <c r="F32" s="89"/>
      <c r="G32" s="89"/>
      <c r="H32" s="150">
        <v>189400</v>
      </c>
      <c r="I32" s="151"/>
      <c r="J32" s="156">
        <v>0</v>
      </c>
      <c r="K32" s="157"/>
      <c r="L32" s="144">
        <f>J32*1.21</f>
        <v>0</v>
      </c>
      <c r="M32" s="145"/>
      <c r="N32" s="138">
        <f>J32*H32</f>
        <v>0</v>
      </c>
      <c r="O32" s="139"/>
      <c r="P32" s="144">
        <f>N32*1.21</f>
        <v>0</v>
      </c>
      <c r="Q32" s="145"/>
    </row>
    <row r="33" spans="2:18" x14ac:dyDescent="0.35">
      <c r="B33" s="90"/>
      <c r="C33" s="91"/>
      <c r="D33" s="91"/>
      <c r="E33" s="91"/>
      <c r="F33" s="91"/>
      <c r="G33" s="91"/>
      <c r="H33" s="152"/>
      <c r="I33" s="153"/>
      <c r="J33" s="158"/>
      <c r="K33" s="159"/>
      <c r="L33" s="146"/>
      <c r="M33" s="147"/>
      <c r="N33" s="140"/>
      <c r="O33" s="141"/>
      <c r="P33" s="146"/>
      <c r="Q33" s="147"/>
    </row>
    <row r="34" spans="2:18" ht="15" thickBot="1" x14ac:dyDescent="0.4">
      <c r="B34" s="92"/>
      <c r="C34" s="93"/>
      <c r="D34" s="93"/>
      <c r="E34" s="93"/>
      <c r="F34" s="93"/>
      <c r="G34" s="93"/>
      <c r="H34" s="154"/>
      <c r="I34" s="155"/>
      <c r="J34" s="160"/>
      <c r="K34" s="161"/>
      <c r="L34" s="148"/>
      <c r="M34" s="149"/>
      <c r="N34" s="142"/>
      <c r="O34" s="143"/>
      <c r="P34" s="148"/>
      <c r="Q34" s="149"/>
    </row>
    <row r="35" spans="2:18" ht="15" thickBot="1" x14ac:dyDescent="0.4">
      <c r="H35" s="134" t="s">
        <v>29</v>
      </c>
      <c r="I35" s="135"/>
      <c r="J35" s="134"/>
      <c r="K35" s="180"/>
      <c r="L35" s="180"/>
      <c r="M35" s="135"/>
      <c r="N35" s="131">
        <f>SUM(N32)</f>
        <v>0</v>
      </c>
      <c r="O35" s="181"/>
      <c r="P35" s="182">
        <f>SUM(P32)</f>
        <v>0</v>
      </c>
      <c r="Q35" s="132"/>
    </row>
    <row r="36" spans="2:18" ht="15" thickBot="1" x14ac:dyDescent="0.4">
      <c r="H36" s="38"/>
      <c r="I36" s="38"/>
      <c r="J36" s="38"/>
      <c r="K36" s="38"/>
      <c r="L36" s="38"/>
      <c r="M36" s="38"/>
      <c r="N36" s="39"/>
      <c r="O36" s="38"/>
      <c r="P36" s="39"/>
      <c r="Q36" s="38"/>
    </row>
    <row r="37" spans="2:18" s="47" customFormat="1" ht="14.5" customHeight="1" x14ac:dyDescent="0.35">
      <c r="B37" s="59" t="s">
        <v>49</v>
      </c>
      <c r="C37" s="60"/>
      <c r="D37" s="60"/>
      <c r="E37" s="60"/>
      <c r="F37" s="60"/>
      <c r="G37" s="61"/>
      <c r="H37" s="112" t="s">
        <v>50</v>
      </c>
      <c r="I37" s="68"/>
      <c r="J37" s="112" t="s">
        <v>12</v>
      </c>
      <c r="K37" s="68"/>
      <c r="L37" s="68"/>
      <c r="M37" s="69"/>
      <c r="N37" s="46"/>
      <c r="O37" s="45"/>
      <c r="P37" s="46"/>
      <c r="Q37" s="45"/>
    </row>
    <row r="38" spans="2:18" s="47" customFormat="1" ht="15.75" customHeight="1" thickBot="1" x14ac:dyDescent="0.4">
      <c r="B38" s="62"/>
      <c r="C38" s="63"/>
      <c r="D38" s="63"/>
      <c r="E38" s="63"/>
      <c r="F38" s="63"/>
      <c r="G38" s="64"/>
      <c r="H38" s="183"/>
      <c r="I38" s="184"/>
      <c r="J38" s="57" t="s">
        <v>14</v>
      </c>
      <c r="K38" s="58"/>
      <c r="L38" s="58" t="s">
        <v>13</v>
      </c>
      <c r="M38" s="185"/>
      <c r="N38" s="46"/>
      <c r="O38" s="45"/>
      <c r="P38" s="46"/>
      <c r="Q38" s="45"/>
    </row>
    <row r="39" spans="2:18" s="47" customFormat="1" ht="61.5" customHeight="1" x14ac:dyDescent="0.35">
      <c r="B39" s="48" t="s">
        <v>46</v>
      </c>
      <c r="C39" s="49"/>
      <c r="D39" s="49"/>
      <c r="E39" s="49"/>
      <c r="F39" s="49"/>
      <c r="G39" s="50"/>
      <c r="H39" s="165" t="s">
        <v>51</v>
      </c>
      <c r="I39" s="166"/>
      <c r="J39" s="171">
        <v>0</v>
      </c>
      <c r="K39" s="172"/>
      <c r="L39" s="186">
        <f>J39*1.21</f>
        <v>0</v>
      </c>
      <c r="M39" s="187"/>
      <c r="N39" s="46"/>
      <c r="O39" s="45"/>
      <c r="P39" s="46"/>
      <c r="Q39" s="45"/>
    </row>
    <row r="40" spans="2:18" s="47" customFormat="1" ht="58.5" customHeight="1" x14ac:dyDescent="0.35">
      <c r="B40" s="51" t="s">
        <v>47</v>
      </c>
      <c r="C40" s="52"/>
      <c r="D40" s="52"/>
      <c r="E40" s="52"/>
      <c r="F40" s="52"/>
      <c r="G40" s="53"/>
      <c r="H40" s="167" t="s">
        <v>51</v>
      </c>
      <c r="I40" s="168"/>
      <c r="J40" s="173">
        <v>0</v>
      </c>
      <c r="K40" s="174"/>
      <c r="L40" s="188">
        <f t="shared" ref="L40:L41" si="14">J40*1.21</f>
        <v>0</v>
      </c>
      <c r="M40" s="189"/>
      <c r="N40" s="46"/>
      <c r="O40" s="45"/>
      <c r="P40" s="46"/>
      <c r="Q40" s="45"/>
      <c r="R40" s="47">
        <v>3</v>
      </c>
    </row>
    <row r="41" spans="2:18" s="47" customFormat="1" ht="60.65" customHeight="1" thickBot="1" x14ac:dyDescent="0.4">
      <c r="B41" s="54" t="s">
        <v>48</v>
      </c>
      <c r="C41" s="55"/>
      <c r="D41" s="55"/>
      <c r="E41" s="55"/>
      <c r="F41" s="55"/>
      <c r="G41" s="56"/>
      <c r="H41" s="169" t="s">
        <v>51</v>
      </c>
      <c r="I41" s="170"/>
      <c r="J41" s="175">
        <v>0</v>
      </c>
      <c r="K41" s="176"/>
      <c r="L41" s="190">
        <f t="shared" si="14"/>
        <v>0</v>
      </c>
      <c r="M41" s="191"/>
      <c r="N41" s="46"/>
      <c r="O41" s="45"/>
      <c r="P41" s="46"/>
      <c r="Q41" s="45"/>
    </row>
    <row r="42" spans="2:18" x14ac:dyDescent="0.35">
      <c r="H42" s="38"/>
      <c r="I42" s="38"/>
      <c r="J42" s="38"/>
      <c r="K42" s="38"/>
      <c r="L42" s="38"/>
      <c r="M42" s="38"/>
      <c r="N42" s="39"/>
      <c r="O42" s="38"/>
      <c r="P42" s="39"/>
      <c r="Q42" s="38"/>
    </row>
    <row r="43" spans="2:18" x14ac:dyDescent="0.35">
      <c r="B43" t="s">
        <v>28</v>
      </c>
      <c r="H43" s="38"/>
      <c r="I43" s="38"/>
      <c r="J43" s="38"/>
      <c r="K43" s="38"/>
      <c r="L43" s="38"/>
      <c r="M43" s="38"/>
      <c r="N43" s="39"/>
      <c r="O43" s="38"/>
      <c r="P43" s="39"/>
      <c r="Q43" s="38"/>
    </row>
    <row r="44" spans="2:18" x14ac:dyDescent="0.35">
      <c r="H44" s="38"/>
      <c r="I44" s="38"/>
      <c r="J44" s="38"/>
      <c r="K44" s="38"/>
      <c r="L44" s="38"/>
      <c r="M44" s="38"/>
      <c r="N44" s="39"/>
      <c r="O44" s="38"/>
      <c r="P44" s="39"/>
      <c r="Q44" s="38"/>
    </row>
    <row r="45" spans="2:18" x14ac:dyDescent="0.35">
      <c r="B45" s="2" t="s">
        <v>21</v>
      </c>
    </row>
    <row r="46" spans="2:18" x14ac:dyDescent="0.35">
      <c r="B46" t="s">
        <v>33</v>
      </c>
    </row>
    <row r="47" spans="2:18" x14ac:dyDescent="0.35">
      <c r="B47" t="s">
        <v>17</v>
      </c>
    </row>
    <row r="48" spans="2:18" x14ac:dyDescent="0.35">
      <c r="B48" t="s">
        <v>18</v>
      </c>
    </row>
    <row r="49" spans="2:2" x14ac:dyDescent="0.35">
      <c r="B49" t="s">
        <v>52</v>
      </c>
    </row>
    <row r="50" spans="2:2" x14ac:dyDescent="0.35">
      <c r="B50" t="s">
        <v>53</v>
      </c>
    </row>
    <row r="51" spans="2:2" x14ac:dyDescent="0.35">
      <c r="B51" t="s">
        <v>19</v>
      </c>
    </row>
    <row r="52" spans="2:2" x14ac:dyDescent="0.35">
      <c r="B52" t="s">
        <v>20</v>
      </c>
    </row>
  </sheetData>
  <mergeCells count="135">
    <mergeCell ref="H39:I39"/>
    <mergeCell ref="H40:I40"/>
    <mergeCell ref="H41:I41"/>
    <mergeCell ref="J39:K39"/>
    <mergeCell ref="J40:K40"/>
    <mergeCell ref="J41:K41"/>
    <mergeCell ref="H35:I35"/>
    <mergeCell ref="J28:M28"/>
    <mergeCell ref="R28:W28"/>
    <mergeCell ref="J35:M35"/>
    <mergeCell ref="N35:O35"/>
    <mergeCell ref="P35:Q35"/>
    <mergeCell ref="H37:I38"/>
    <mergeCell ref="J37:M37"/>
    <mergeCell ref="L38:M38"/>
    <mergeCell ref="L39:M39"/>
    <mergeCell ref="L40:M40"/>
    <mergeCell ref="L41:M41"/>
    <mergeCell ref="T22:U22"/>
    <mergeCell ref="T21:U21"/>
    <mergeCell ref="V23:W23"/>
    <mergeCell ref="X28:Y28"/>
    <mergeCell ref="Z28:AA28"/>
    <mergeCell ref="H28:I28"/>
    <mergeCell ref="N28:O28"/>
    <mergeCell ref="P28:Q28"/>
    <mergeCell ref="N32:O34"/>
    <mergeCell ref="P32:Q34"/>
    <mergeCell ref="H32:I34"/>
    <mergeCell ref="J32:K34"/>
    <mergeCell ref="L32:M34"/>
    <mergeCell ref="N30:Q30"/>
    <mergeCell ref="J30:M30"/>
    <mergeCell ref="J31:K31"/>
    <mergeCell ref="L31:M31"/>
    <mergeCell ref="N31:O31"/>
    <mergeCell ref="P31:Q31"/>
    <mergeCell ref="Z22:AA22"/>
    <mergeCell ref="Z21:AA21"/>
    <mergeCell ref="V21:W21"/>
    <mergeCell ref="V22:W22"/>
    <mergeCell ref="X27:Y27"/>
    <mergeCell ref="Z27:AA27"/>
    <mergeCell ref="Z25:AA25"/>
    <mergeCell ref="Z24:AA24"/>
    <mergeCell ref="Z23:AA23"/>
    <mergeCell ref="X21:Y21"/>
    <mergeCell ref="X22:Y22"/>
    <mergeCell ref="X23:Y23"/>
    <mergeCell ref="X24:Y24"/>
    <mergeCell ref="X25:Y25"/>
    <mergeCell ref="N20:O20"/>
    <mergeCell ref="L20:M20"/>
    <mergeCell ref="B1:C1"/>
    <mergeCell ref="J11:K11"/>
    <mergeCell ref="L11:M11"/>
    <mergeCell ref="J18:Q18"/>
    <mergeCell ref="T18:W18"/>
    <mergeCell ref="J12:K12"/>
    <mergeCell ref="J13:K13"/>
    <mergeCell ref="V19:W19"/>
    <mergeCell ref="J19:K19"/>
    <mergeCell ref="L19:M19"/>
    <mergeCell ref="N19:O19"/>
    <mergeCell ref="P19:Q19"/>
    <mergeCell ref="T19:U19"/>
    <mergeCell ref="J14:K14"/>
    <mergeCell ref="L12:M12"/>
    <mergeCell ref="L13:M13"/>
    <mergeCell ref="L14:M14"/>
    <mergeCell ref="J15:K15"/>
    <mergeCell ref="L15:M15"/>
    <mergeCell ref="J20:K20"/>
    <mergeCell ref="R20:S20"/>
    <mergeCell ref="N22:O22"/>
    <mergeCell ref="P23:Q23"/>
    <mergeCell ref="P24:Q24"/>
    <mergeCell ref="P25:Q25"/>
    <mergeCell ref="P27:Q27"/>
    <mergeCell ref="P22:Q22"/>
    <mergeCell ref="P26:Q26"/>
    <mergeCell ref="N21:O21"/>
    <mergeCell ref="J26:K26"/>
    <mergeCell ref="L26:M26"/>
    <mergeCell ref="N26:O26"/>
    <mergeCell ref="L23:M23"/>
    <mergeCell ref="L24:M24"/>
    <mergeCell ref="L25:M25"/>
    <mergeCell ref="J25:K25"/>
    <mergeCell ref="J24:K24"/>
    <mergeCell ref="J21:K21"/>
    <mergeCell ref="J22:K22"/>
    <mergeCell ref="J23:K23"/>
    <mergeCell ref="L21:M21"/>
    <mergeCell ref="L22:M22"/>
    <mergeCell ref="R23:S23"/>
    <mergeCell ref="R24:S24"/>
    <mergeCell ref="V24:W24"/>
    <mergeCell ref="B32:G34"/>
    <mergeCell ref="L27:M27"/>
    <mergeCell ref="J27:K27"/>
    <mergeCell ref="N27:O27"/>
    <mergeCell ref="N25:O25"/>
    <mergeCell ref="N24:O24"/>
    <mergeCell ref="N23:O23"/>
    <mergeCell ref="V25:W25"/>
    <mergeCell ref="V27:W27"/>
    <mergeCell ref="T27:U27"/>
    <mergeCell ref="T25:U25"/>
    <mergeCell ref="T24:U24"/>
    <mergeCell ref="T23:U23"/>
    <mergeCell ref="B39:G39"/>
    <mergeCell ref="B40:G40"/>
    <mergeCell ref="B41:G41"/>
    <mergeCell ref="J38:K38"/>
    <mergeCell ref="B37:G38"/>
    <mergeCell ref="P21:Q21"/>
    <mergeCell ref="X18:AA18"/>
    <mergeCell ref="X19:Y19"/>
    <mergeCell ref="Z19:AA19"/>
    <mergeCell ref="Z20:AA20"/>
    <mergeCell ref="X20:Y20"/>
    <mergeCell ref="T20:U20"/>
    <mergeCell ref="P20:Q20"/>
    <mergeCell ref="V20:W20"/>
    <mergeCell ref="R26:S26"/>
    <mergeCell ref="T26:U26"/>
    <mergeCell ref="V26:W26"/>
    <mergeCell ref="X26:Y26"/>
    <mergeCell ref="Z26:AA26"/>
    <mergeCell ref="R25:S25"/>
    <mergeCell ref="R27:S27"/>
    <mergeCell ref="R18:S19"/>
    <mergeCell ref="R21:S21"/>
    <mergeCell ref="R22:S22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2023-04-13T19:14:36Z</dcterms:modified>
</cp:coreProperties>
</file>