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700" tabRatio="691" activeTab="1"/>
  </bookViews>
  <sheets>
    <sheet name="Souhrn" sheetId="19" r:id="rId1"/>
    <sheet name="Ortop_Most" sheetId="14" r:id="rId2"/>
    <sheet name="Sedací nábytek" sheetId="18" r:id="rId3"/>
  </sheets>
  <definedNames/>
  <calcPr calcId="162913"/>
</workbook>
</file>

<file path=xl/sharedStrings.xml><?xml version="1.0" encoding="utf-8"?>
<sst xmlns="http://schemas.openxmlformats.org/spreadsheetml/2006/main" count="358" uniqueCount="154">
  <si>
    <t>Číslo míst.</t>
  </si>
  <si>
    <t>Název místnosti</t>
  </si>
  <si>
    <t>4.14</t>
  </si>
  <si>
    <t>5.01</t>
  </si>
  <si>
    <t>Kanc. vrchní sestra</t>
  </si>
  <si>
    <t>kancelářský stůl</t>
  </si>
  <si>
    <t>Lékařský pokoj</t>
  </si>
  <si>
    <t>5.03</t>
  </si>
  <si>
    <t>Sklad staniční sestry</t>
  </si>
  <si>
    <t>5.04</t>
  </si>
  <si>
    <t>5.05</t>
  </si>
  <si>
    <t>Šatna lékařů</t>
  </si>
  <si>
    <t>5.06</t>
  </si>
  <si>
    <t>5.07</t>
  </si>
  <si>
    <t>Sklad zdravot.mater</t>
  </si>
  <si>
    <t>5.08</t>
  </si>
  <si>
    <t>Vyšetřovna</t>
  </si>
  <si>
    <t>5.09</t>
  </si>
  <si>
    <t>Čekárna</t>
  </si>
  <si>
    <t>5.11</t>
  </si>
  <si>
    <t>Denní místn. pers.</t>
  </si>
  <si>
    <t>6.11</t>
  </si>
  <si>
    <t>6.12</t>
  </si>
  <si>
    <t>Jídelna pacientů</t>
  </si>
  <si>
    <t>6.13</t>
  </si>
  <si>
    <t>Sesterna</t>
  </si>
  <si>
    <t>6.14</t>
  </si>
  <si>
    <t>6.09A</t>
  </si>
  <si>
    <t xml:space="preserve">Sklad prádla čist. </t>
  </si>
  <si>
    <t>Jednolůžkové pokoje</t>
  </si>
  <si>
    <t>Dvoulůžkové pokoje</t>
  </si>
  <si>
    <t>5.39A</t>
  </si>
  <si>
    <t>Sklad zdr. pomůcek</t>
  </si>
  <si>
    <t>Sklad SZM</t>
  </si>
  <si>
    <t>Ilustrativní obrázek</t>
  </si>
  <si>
    <t>Číslo položky</t>
  </si>
  <si>
    <t>Přístavný kontejner - pětizásuvkový</t>
  </si>
  <si>
    <t>Pojízdný kontejner - čtyřzásuvkový</t>
  </si>
  <si>
    <r>
      <t xml:space="preserve">Zadavatel požaduje nábytek v dekoru </t>
    </r>
    <r>
      <rPr>
        <b/>
        <sz val="11"/>
        <color theme="1"/>
        <rFont val="Calibri"/>
        <family val="2"/>
        <scheme val="minor"/>
      </rPr>
      <t>Dub Bardolino přírodní</t>
    </r>
    <r>
      <rPr>
        <sz val="10"/>
        <rFont val="Arial CE"/>
        <family val="2"/>
      </rPr>
      <t>.</t>
    </r>
  </si>
  <si>
    <t>Množství jednotek</t>
  </si>
  <si>
    <t>Druh nábytku</t>
  </si>
  <si>
    <t>LTD desky, monžátní otvory zakryty PVC krytkami; rektifikace; 2 ks průchodek na kabely; pracovní deska min. 25 mm, hrany olepeny ABS hranou o tloušťce min. 2 mm</t>
  </si>
  <si>
    <t>Kancelářský stůl rohový - celolaminový - pravý</t>
  </si>
  <si>
    <t>Kancelářské křeslo - koženkové - zelené</t>
  </si>
  <si>
    <t>Otočná, pojízdná; pevné područky s měkkým čalouněním v barvě židle, houpací mechanismus s možností nastavení síly protiváhy; sedák a opěrák čalouněný EKO - kůží nebo koženkou, šířka a hloubka sedáku min. 500 mm; 5-ti ramenný chromovaný kříž s nosností min. 120 kg; omyvatelný a dezinfikovatelný povrch vhodný pro používání ve zdravotnictví</t>
  </si>
  <si>
    <t>Vyrobeno z oboustranně laminované dřevotrísky o síle min. 18 mm; naložená půda a dno o síle min. 25 mm; přední ABS hrany o tloušťce 2 mm, ostatní 0,5 mm; kovová úchytka s roztečí 128 mm; uzamykatelná; nastavitelnost polic; veškeré panty úhel otevření min. 110 stupňů s tlumeným řízeným dorazem</t>
  </si>
  <si>
    <t>Vyrobeno z oboustranně laminované dřevotrísky o síle min. 18 mm; naložená půda a dno o síle min. 25 mm; přední ABS hrany o tloušťce 2 mm, ostatní 0,5 mm; kovová úchytka s roztečí 128 mm; uzamykatelná;  veškeré panty úhel otevření min. 110 stupňů s tlumeným řízeným dorazem; 1 pevné horní police na šířku skříně; cca 1/2 šatní část s šatní tyčí a 1/2 policová část</t>
  </si>
  <si>
    <t>Kombinovaná šatní skřín - šatní tyč - dvoudvéřová</t>
  </si>
  <si>
    <t>Konferenční stolek celolaminový se spodní odkládací plochou</t>
  </si>
  <si>
    <t>Obedélníkový, celolaminový se spodním odkládacím prostorem, tloušťka desky min. 25mm, hrany olepeny ABS hranou o tloušťce min. 2 mm</t>
  </si>
  <si>
    <t>Kombinovaná šatní skřín - výsuvné ramínko - dvoudvéřová</t>
  </si>
  <si>
    <t>Vyrobeno z oboustranně laminované dřevotřísky o síle min. 18 mm; naložená půda a dno o síle min. 25 mm; přední ABS hrany o tloušťce 2 mm, ostatní 0,5 mm; kovová úchytka s roztečí 128 mm; uzamykatelná;  veškeré panty úhel otevření min. 110 stupňů s tlumeným řízeným dorazem; 1 pevná horní police na šířku skříně; cca 2/3 šatní část s výsuvným ramínkem a 1/3 policová část</t>
  </si>
  <si>
    <t>Skříň policová - 5/5 uzavřená - dvoudvéřová</t>
  </si>
  <si>
    <t xml:space="preserve">Skříň policová - 2/5 uzavřená ve spodní části, 3/5 otevřená v horní části - dvoudvéřová  </t>
  </si>
  <si>
    <t>Kancelářský stůl rohový - celolaminový - pravé nebo levé provedení</t>
  </si>
  <si>
    <t>Skříňka policová - 2/3 modulů uzavřená, 1/3 otevřená - dvoudvéřové</t>
  </si>
  <si>
    <t>4 zásuvkový (bez tužkovníku); vyrobeno z laminované dřevotřísky; naložená půda a dno v šířce min. 25 mm s ABS hrany o tloušťce min. 2 mm; korpusy a čela šuplíků v min. šířce 18 mm; centrální zámek; záda vyrobena v barvě korpusu; pojezdy všech šuplíků s měkkým řízeným dojezdem; kovové úchytky s roztečí 128 mm; min. 2 kolečka bržděná</t>
  </si>
  <si>
    <t>5 zásuvkový (bez tužkovníku); vyrobeno z laminované dřevotřísky; naložená půda a dno v šířce min. 25 mm s ABS hrany o tloušťce min. 2 mm; korpusy a čela šuplíků v min. šířce 18 mm; centrální zámek; záda vyrobena v barvě korpusu; pojezdy všech šuplíků s měkkým řízeným dojezdem; kovové úchytky s roztečí 128 mm;</t>
  </si>
  <si>
    <t>Jednací židle - plastová - pistáciová</t>
  </si>
  <si>
    <t>Konferenční židle bez područek plastová, stohovatelná, omyvatelný a dezinfikovatelný povrch vhodný do zdravotnictví, opěrák a sedák ve stejné barvě; podnoží chromové; šířka sedáku min. 450 mm; hloubka sedáku min. 430 mm; výška sedáku min. 440 mm; výška židle min. 750 mm</t>
  </si>
  <si>
    <t>Jídelní stůl</t>
  </si>
  <si>
    <t>Jídelní stůl s jäklovou konstrukcí; stříbrné podnoží; rektifikační patky pro zarovnání nerovností; síla desky stolu min. 18 mm; olepeno ABS hranou o min. tloušťce 2 mm</t>
  </si>
  <si>
    <t>Kovová kostra; výška sedáku min. 440 mm; stohovatelná; korpus z tvarované jednodílné překližky potažený laminem; výška židle min. 830 mm; nosnost min. 120 kg</t>
  </si>
  <si>
    <t>Stůl odkládací</t>
  </si>
  <si>
    <t>Stůl odkládací; síla desky min. 18 mm; hrany olepeny ABS o min. tloušťce 2 mm; trubkovité nohy; ochrana proti poškození podlahy</t>
  </si>
  <si>
    <t>Jídelní židle překližková - žlutá</t>
  </si>
  <si>
    <t>Kancelářský stůl rovný - celolaminový</t>
  </si>
  <si>
    <t>Regál - celokovový - bílý</t>
  </si>
  <si>
    <t>Celokovová policová skříň; min. 4 stavitelné police; nosnost 1 police min. 60 kg; uzamykatelná</t>
  </si>
  <si>
    <t>Skříň policová kovová - dvoudvéřová - dvířka zelenkavá, korpus šedý</t>
  </si>
  <si>
    <t>Stolový nástavec</t>
  </si>
  <si>
    <t>Vyrobeno z laminované dřevotřískové desky; celolaminová; dveře prosklené vloženě do dřevěných rámů; uzamykatelná; min. 1 výsuvná odkládací deska; rektifikace pro zarovnání nerovností podlahy;kovová úchytka s roztečí 128 mm; nastavitelnost polic; veškeré panty úhel otevření min. 110 stupňů s tlumeným řízeným dorazem</t>
  </si>
  <si>
    <t>Skříň léková - prosklená - 5/5 uzavřené</t>
  </si>
  <si>
    <t>Skříň léková - kombinovaná - 2/5 uzavřená spodní část, 3/5 prosklená horní část</t>
  </si>
  <si>
    <t>Skříň léková - kombinovaná s trezorem - 2/5 uzavřená spodní část, 3/5 prosklená horní část</t>
  </si>
  <si>
    <t>Vyrobeno z laminované dřevotřískové desky; celolaminová; dveře prosklené vloženě do dřevěných rámů; uzamykatelná; min. 1 výsuvná odkládací deska; rektifikace pro zarovnání nerovností podlahy;kovová úchytka s roztečí 128 mm; nastavitelnost polic; veškeré panty úhel otevření min. 110 stupňů s tlumeným řízeným dorazem; na šířku skříně v horní části umístěn uzamykatelný trezor na léky</t>
  </si>
  <si>
    <t>Vyrobeno z oboustranně laminované dřevotřísky o síle min. 18 mm; naložená půda a dno o síle min. 25 mm; přední ABS hrany o tloušťce 2 mm, ostatní 0,5 mm; kovová úchytka s roztečí 128 mm; uzamykatelná;  veškeré panty úhel otevření min. 110 stupňů s tlumeným řízeným dorazem; 5/5 uzavřená</t>
  </si>
  <si>
    <t>Skříň rohová - 5/5 uzavřená -  jednodvéřová - pravé nebo levé provedení</t>
  </si>
  <si>
    <t>Celokový stabilní regál; celobílé provedení; min. 5 stavitelných polic; nosnost 1 police min. 150 kg; krytky nohou proti poškození podlahových krytin, omyvatelný</t>
  </si>
  <si>
    <t>1600 x 1200 (600 a 600) x 750 - 755 mm</t>
  </si>
  <si>
    <t>400 x 600 x 750 - 755 mm (výška stejná jako pracovního stolu)</t>
  </si>
  <si>
    <t>800 x 400 x 1850-1950 mm</t>
  </si>
  <si>
    <t>800 x 600 x 1850 - 1950 mm</t>
  </si>
  <si>
    <t>800 x 1000 x min. 450 mm</t>
  </si>
  <si>
    <t>Vyrobeno z oboustranně laminované dřevotřísky o síle min. 18 mm; naložená půda a dno o síle min. 25 mm; přední ABS hrany o tloušťce 2 mm, ostatní 0,5 mm; kovová úchytka s roztečí 128 mm; uzamykatelná;  veškeré panty úhel otevření min. 110 stupňů s tlumeným řízeným dorazem; 1 pevná horní police na šířku skříně; cca 1/2 šatní část s výsuvným ramínkem a 1/2 policová část</t>
  </si>
  <si>
    <t>800 x 400 x 1100 - 1200 mm</t>
  </si>
  <si>
    <t>800 x 1200 x min. 450 mm</t>
  </si>
  <si>
    <t>1000 x 600 x 2000 mm</t>
  </si>
  <si>
    <t>900 x 400 x 1900 - 2000 mm</t>
  </si>
  <si>
    <t>1200 x 800 x 750 - 755 mm</t>
  </si>
  <si>
    <t>800 x 800 x 750 - 755 mm</t>
  </si>
  <si>
    <t xml:space="preserve">Kancelářský stůl celolaminový </t>
  </si>
  <si>
    <t>800 x 800 mm</t>
  </si>
  <si>
    <t>LTD desky, monžátní otvory zakryty PVC krytkami; 2 ks průchodek na kabely; pracovní deska min. 25 mm, hrany olepeny ABS hranou o tloušťce min. 2 mm, rektifikace</t>
  </si>
  <si>
    <t>Policový nástavec</t>
  </si>
  <si>
    <t>Rohový spoj - 1/4 kruh bez kovové nohy</t>
  </si>
  <si>
    <t xml:space="preserve">LTD deska, hrana olepena ABS hranou o tloušťce min. 2 mm, spojovací materiál k připevnění součástí </t>
  </si>
  <si>
    <t>Vyrobeno z laminované dřevotřísky, ABS hrany o tloušťce min. 2 mm, záda vyrobena v barvě korpusu, 1 police přes celou šířku nástavce, v polovině rozdělen prostor příčkou</t>
  </si>
  <si>
    <t>1200 x 300 x 250 - 300 mm</t>
  </si>
  <si>
    <t>400 x 600 x 600 mm, tolerance rozměrů +-5%</t>
  </si>
  <si>
    <t>800 x 800 x min. 450 mm</t>
  </si>
  <si>
    <t>1500 x 800 x 750 - 755 mm</t>
  </si>
  <si>
    <t>1500 x 300 x 250 - 300 mm</t>
  </si>
  <si>
    <t>1200 x 800 x 740 - 755 mm</t>
  </si>
  <si>
    <t>1000 x 500 x 1800 - 2000 mm</t>
  </si>
  <si>
    <t>Vyrobeno z kvalitní  laminované dřevotřísky; ABS hrany o tloušťce min. 2 mm; rozměry (v x š) jedné skříňky min. 450 x 300 mm; uzamykatelné cylindrickým zámkem (á min. 2 ks klíčů); na soklu</t>
  </si>
  <si>
    <t>Skříň s 12ti uzamykatelnými schránkami na osobní věcí (uspořádání dle možností dodavatele)</t>
  </si>
  <si>
    <t>1400 x 800 x 750 - 755 mm</t>
  </si>
  <si>
    <t>1400 x 300 x 250 - 300 mm</t>
  </si>
  <si>
    <t>Vyrobeno z laminované dřevotřísky, ABS hrany o tloušťce min. 2 mm, záda vyrobena v barvě korpusu, 1 police přes celou šířku nástavce, prostor rozdělen dvěma příčkami</t>
  </si>
  <si>
    <t>800 x 400 x 1800 - 1900 mm</t>
  </si>
  <si>
    <t>800 x 400 x 1800 - 1900 mm; šířka trezoru minimálně 700 mm</t>
  </si>
  <si>
    <r>
      <t xml:space="preserve">Skříň policová - 5/5 uzavřená - dvoudvéřová - </t>
    </r>
    <r>
      <rPr>
        <sz val="10"/>
        <color rgb="FFFF0000"/>
        <rFont val="Times New Roman"/>
        <family val="1"/>
      </rPr>
      <t>neuzamykatelná</t>
    </r>
  </si>
  <si>
    <r>
      <t xml:space="preserve">Nástavba policové skříně - 2/2 uzavřená - dvoudvéřová - </t>
    </r>
    <r>
      <rPr>
        <sz val="10"/>
        <color rgb="FFFF0000"/>
        <rFont val="Times New Roman"/>
        <family val="1"/>
      </rPr>
      <t>neuzamykatelná</t>
    </r>
  </si>
  <si>
    <t>800 x 400 x 600 - 750 mm</t>
  </si>
  <si>
    <t>800 x 800 x 740 - 755 mm</t>
  </si>
  <si>
    <t>Popis</t>
  </si>
  <si>
    <t>Rozměry</t>
  </si>
  <si>
    <t>1000 x 400 x 2000 mm</t>
  </si>
  <si>
    <t>Předsálí</t>
  </si>
  <si>
    <t>Lékařský pokoj - MUDr. Zikmund</t>
  </si>
  <si>
    <r>
      <t xml:space="preserve">Skříň léková - kombinovaná - 2/5 uzavřená spodní část, 3/5 prosklená horní část - </t>
    </r>
    <r>
      <rPr>
        <sz val="10"/>
        <color rgb="FFFF0000"/>
        <rFont val="Times New Roman"/>
        <family val="1"/>
      </rPr>
      <t>korpus šedý, dvířka žlutá</t>
    </r>
  </si>
  <si>
    <r>
      <t xml:space="preserve">Skříň léková - kombinovaná - 2/5 uzavřená spodní část, 3/5 prosklená horní část - </t>
    </r>
    <r>
      <rPr>
        <sz val="10"/>
        <color rgb="FFFF0000"/>
        <rFont val="Times New Roman"/>
        <family val="1"/>
      </rPr>
      <t>korpus šedý, dvířka bílá</t>
    </r>
  </si>
  <si>
    <r>
      <t xml:space="preserve">Skříň léková - prosklená - 5/5 uzavřené - </t>
    </r>
    <r>
      <rPr>
        <sz val="10"/>
        <color rgb="FFFF0000"/>
        <rFont val="Times New Roman"/>
        <family val="1"/>
      </rPr>
      <t>korpus šedý, dvířka žlutá</t>
    </r>
  </si>
  <si>
    <t>Sádrovna</t>
  </si>
  <si>
    <t>Jednací židle -koženková - citronově zelená</t>
  </si>
  <si>
    <t>Jednací židle - koženková - žlutá</t>
  </si>
  <si>
    <t>Vyrobeno z oboustranně laminované dřevotrísky o síle min. 18 mm; naložená půda a dno o síle min. 25 mm; přední ABS hrany o tloušťce 2 mm, ostatní 0,5 mm; kovová úchytka s roztečí 128 mm; nastavitelnost polic; veškeré panty úhel otevření min. 110 stupňů s tlumeným řízeným dorazem;</t>
  </si>
  <si>
    <r>
      <t xml:space="preserve">Vyrobeno z oboustranně laminované dřevotrísky o síle min. 18 mm; naložená půda a dno o síle min. 25 mm; přední ABS hrany o tloušťce 2 mm, ostatní 0,5 mm; kovová úchytka s roztečí 128 mm; nastavitelnost polic; veškeré panty úhel otevření min. 110 stupňů s tlumeným řízeným dorazem; kompatibilní s policovými skříněmi, </t>
    </r>
    <r>
      <rPr>
        <sz val="10"/>
        <color rgb="FFFF0000"/>
        <rFont val="Times New Roman"/>
        <family val="1"/>
      </rPr>
      <t>kompatibilní se skříní</t>
    </r>
  </si>
  <si>
    <r>
      <t xml:space="preserve">Vyrobeno z oboustranně laminované dřevotrísky o síle min. 18 mm; naložená půda a dno o síle min. 25 mm; přední ABS hrany o tloušťce 2 mm, ostatní 0,5 mm; kovová úchytka s roztečí 128 mm; nastavitelnost polic; veškeré panty úhel otevření min. 110 stupňů s tlumeným řízeným dorazem, </t>
    </r>
    <r>
      <rPr>
        <sz val="10"/>
        <color rgb="FFFF0000"/>
        <rFont val="Times New Roman"/>
        <family val="1"/>
      </rPr>
      <t>kompatibilní s nástavbou</t>
    </r>
  </si>
  <si>
    <t>Jednací židle - koženková - 2 ks citronově zelená, 2 ks žlutá</t>
  </si>
  <si>
    <t>Jídelní židle překližková - 6 ks zelená, 6 ks žlutá</t>
  </si>
  <si>
    <t>Konferenční židle bez područek plastová, stohovatelná, omyvatelný a dezinfikovatelný povrch vhodný do zdravotnictví, opěrák a sedák ve stejné barvě; podnoží stříbrné; šířka sedáku min. 450 mm; hloubka sedáku min. 430 mm; výška sedáku min. 440 mm; výška židle min. 750 mm</t>
  </si>
  <si>
    <t>Skříňka policová - 2/2 modulů uzavřená</t>
  </si>
  <si>
    <t>800 x 400 x 750 - 755 mm</t>
  </si>
  <si>
    <t>Celokovová kartotéka se 4 zásuvkami - korpus šedý, zásuvky žluté</t>
  </si>
  <si>
    <t>400 - 450 x 600 - 650 x 1300 - 1350 mm</t>
  </si>
  <si>
    <r>
      <t>Celokovová kartotéka se 4 zásuvkami,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centrální uzamykání, kuličkový pojezd se 100% výsuvem, ochrana proti převážení - nelze vysunout více zásuvek najednou, nosnost zásuvky minimálně 30 kg</t>
    </r>
  </si>
  <si>
    <t>Jednací židle bez područek, čalouněná koženkou nebo EKO kůží, stohovatelná, omyvatelný a dezinfikovatelný povrch vhodný do zdravotnictví, opěrák a sedák ve stejné barvě; zadní strana sedáku a opěráku krytá plastem, podnoží chromové; šířka sedáku min. 450 mm; hloubka sedáku min. 430 mm; výška sedáku min. 440 mm; výška židle min. 780 mm</t>
  </si>
  <si>
    <t>Celková nabízená cena bez DPH</t>
  </si>
  <si>
    <t>Cena za MJ bez DPH</t>
  </si>
  <si>
    <t>Cena za MJ včetně DPH</t>
  </si>
  <si>
    <t>Cena celkem bez DPH</t>
  </si>
  <si>
    <t>Cena celkem včetně DPH</t>
  </si>
  <si>
    <r>
      <t xml:space="preserve">Nabídkové ceny zahrnují náklady na </t>
    </r>
    <r>
      <rPr>
        <b/>
        <sz val="10"/>
        <rFont val="Arial CE"/>
        <family val="2"/>
      </rPr>
      <t>dopravu a montáž</t>
    </r>
    <r>
      <rPr>
        <sz val="10"/>
        <rFont val="Arial CE"/>
        <family val="2"/>
      </rPr>
      <t>.</t>
    </r>
  </si>
  <si>
    <t>Soupis sedacího nábytku Ortopedie Most</t>
  </si>
  <si>
    <t>Soupis  nábytku Ortopedie Most</t>
  </si>
  <si>
    <t>Celková cena bez DPH</t>
  </si>
  <si>
    <t>Nábytek celkem</t>
  </si>
  <si>
    <t>Sedací nábytek celkem</t>
  </si>
  <si>
    <t>Celková nabízená cena VZ bez DPH</t>
  </si>
  <si>
    <t>5.02</t>
  </si>
  <si>
    <t>Lékařský pokoj - Olše Hobis</t>
  </si>
  <si>
    <r>
      <t xml:space="preserve">Zadavatel požaduje nábytek v místnosti </t>
    </r>
    <r>
      <rPr>
        <b/>
        <sz val="11"/>
        <color theme="1"/>
        <rFont val="Calibri"/>
        <family val="2"/>
        <scheme val="minor"/>
      </rPr>
      <t>"5.02 - lékařský pokoj"</t>
    </r>
    <r>
      <rPr>
        <sz val="10"/>
        <rFont val="Arial CE"/>
        <family val="2"/>
      </rPr>
      <t xml:space="preserve"> (položky č. 7, 8 a 9) v dekoru Olše ze vzorníku HOBIS či přesný jeho akvivalent.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</si>
</sst>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E"/>
      <family val="2"/>
    </font>
    <font>
      <sz val="10"/>
      <name val="Arial"/>
      <family val="2"/>
    </font>
    <font>
      <sz val="8"/>
      <name val="Times New Roman"/>
      <family val="1"/>
    </font>
    <font>
      <b/>
      <sz val="16"/>
      <name val="Times New Roman CE"/>
      <family val="1"/>
    </font>
    <font>
      <sz val="10"/>
      <name val="Times New Roman CE"/>
      <family val="1"/>
    </font>
    <font>
      <b/>
      <i/>
      <sz val="14"/>
      <name val="Times New Roman CE"/>
      <family val="1"/>
    </font>
    <font>
      <b/>
      <sz val="8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 style="thick"/>
      <top style="thin"/>
      <bottom/>
    </border>
    <border>
      <left style="thick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/>
    <xf numFmtId="0" fontId="10" fillId="0" borderId="5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 shrinkToFi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4" fontId="2" fillId="3" borderId="7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2" fillId="0" borderId="3" xfId="0" applyFont="1" applyBorder="1"/>
    <xf numFmtId="4" fontId="14" fillId="0" borderId="2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/>
    <xf numFmtId="0" fontId="10" fillId="0" borderId="14" xfId="0" applyFont="1" applyFill="1" applyBorder="1" applyAlignment="1">
      <alignment horizontal="center" vertical="center"/>
    </xf>
    <xf numFmtId="0" fontId="0" fillId="0" borderId="14" xfId="0" applyFill="1" applyBorder="1"/>
    <xf numFmtId="4" fontId="10" fillId="0" borderId="1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0" fillId="2" borderId="6" xfId="0" applyFill="1" applyBorder="1"/>
    <xf numFmtId="4" fontId="0" fillId="0" borderId="11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emf" /><Relationship Id="rId5" Type="http://schemas.openxmlformats.org/officeDocument/2006/relationships/image" Target="../media/image15.jpe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Relationship Id="rId8" Type="http://schemas.openxmlformats.org/officeDocument/2006/relationships/image" Target="../media/image18.jpeg" /><Relationship Id="rId9" Type="http://schemas.openxmlformats.org/officeDocument/2006/relationships/image" Target="../media/image19.jpeg" /><Relationship Id="rId10" Type="http://schemas.openxmlformats.org/officeDocument/2006/relationships/image" Target="../media/image20.png" /><Relationship Id="rId11" Type="http://schemas.openxmlformats.org/officeDocument/2006/relationships/image" Target="../media/image21.jpeg" /><Relationship Id="rId12" Type="http://schemas.openxmlformats.org/officeDocument/2006/relationships/image" Target="../media/image22.jpeg" /><Relationship Id="rId13" Type="http://schemas.openxmlformats.org/officeDocument/2006/relationships/image" Target="../media/image23.jpeg" /><Relationship Id="rId14" Type="http://schemas.openxmlformats.org/officeDocument/2006/relationships/image" Target="../media/image24.jpeg" /><Relationship Id="rId15" Type="http://schemas.openxmlformats.org/officeDocument/2006/relationships/image" Target="../media/image25.jpeg" /><Relationship Id="rId16" Type="http://schemas.openxmlformats.org/officeDocument/2006/relationships/image" Target="../media/image26.jpeg" /><Relationship Id="rId17" Type="http://schemas.openxmlformats.org/officeDocument/2006/relationships/image" Target="../media/image27.jpeg" /><Relationship Id="rId18" Type="http://schemas.openxmlformats.org/officeDocument/2006/relationships/image" Target="../media/image28.jpeg" /><Relationship Id="rId19" Type="http://schemas.openxmlformats.org/officeDocument/2006/relationships/image" Target="../media/image29.png" /><Relationship Id="rId20" Type="http://schemas.openxmlformats.org/officeDocument/2006/relationships/image" Target="../media/image30.jpeg" /><Relationship Id="rId21" Type="http://schemas.openxmlformats.org/officeDocument/2006/relationships/image" Target="../media/image31.jpeg" /><Relationship Id="rId22" Type="http://schemas.openxmlformats.org/officeDocument/2006/relationships/image" Target="../media/image32.jpeg" /><Relationship Id="rId23" Type="http://schemas.openxmlformats.org/officeDocument/2006/relationships/image" Target="../media/image33.jpeg" /><Relationship Id="rId24" Type="http://schemas.openxmlformats.org/officeDocument/2006/relationships/image" Target="../media/image34.jpeg" /><Relationship Id="rId25" Type="http://schemas.openxmlformats.org/officeDocument/2006/relationships/image" Target="../media/image3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</xdr:row>
      <xdr:rowOff>142875</xdr:rowOff>
    </xdr:from>
    <xdr:to>
      <xdr:col>7</xdr:col>
      <xdr:colOff>1343025</xdr:colOff>
      <xdr:row>3</xdr:row>
      <xdr:rowOff>1390650</xdr:rowOff>
    </xdr:to>
    <xdr:pic>
      <xdr:nvPicPr>
        <xdr:cNvPr id="2" name="Obrázek 1" descr="Regál na šanony 1800x800x400/5, 130kg/pol., bíl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67925" y="1104900"/>
          <a:ext cx="7429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4</xdr:row>
      <xdr:rowOff>219075</xdr:rowOff>
    </xdr:from>
    <xdr:to>
      <xdr:col>7</xdr:col>
      <xdr:colOff>1971675</xdr:colOff>
      <xdr:row>4</xdr:row>
      <xdr:rowOff>1333500</xdr:rowOff>
    </xdr:to>
    <xdr:pic>
      <xdr:nvPicPr>
        <xdr:cNvPr id="3" name="Obrázek 2" descr="Stůl ergo pravý 160*120cm - GEV 60 P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6" t="23455" r="3703" b="21726"/>
        <a:stretch>
          <a:fillRect/>
        </a:stretch>
      </xdr:blipFill>
      <xdr:spPr bwMode="auto">
        <a:xfrm>
          <a:off x="9582150" y="2705100"/>
          <a:ext cx="18573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371475</xdr:colOff>
      <xdr:row>5</xdr:row>
      <xdr:rowOff>104775</xdr:rowOff>
    </xdr:from>
    <xdr:to>
      <xdr:col>7</xdr:col>
      <xdr:colOff>1676400</xdr:colOff>
      <xdr:row>5</xdr:row>
      <xdr:rowOff>1409700</xdr:rowOff>
    </xdr:to>
    <xdr:pic>
      <xdr:nvPicPr>
        <xdr:cNvPr id="4" name="Obrázek 3" descr="Kontejner 5 zásuvek podél 60cm - K 25 C P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39325" y="411480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695325</xdr:colOff>
      <xdr:row>6</xdr:row>
      <xdr:rowOff>133350</xdr:rowOff>
    </xdr:from>
    <xdr:to>
      <xdr:col>7</xdr:col>
      <xdr:colOff>1247775</xdr:colOff>
      <xdr:row>6</xdr:row>
      <xdr:rowOff>1428750</xdr:rowOff>
    </xdr:to>
    <xdr:pic>
      <xdr:nvPicPr>
        <xdr:cNvPr id="6" name="Picture 5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7" b="1084"/>
        <a:stretch>
          <a:fillRect/>
        </a:stretch>
      </xdr:blipFill>
      <xdr:spPr bwMode="auto">
        <a:xfrm>
          <a:off x="10163175" y="5667375"/>
          <a:ext cx="5524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238125</xdr:colOff>
      <xdr:row>7</xdr:row>
      <xdr:rowOff>95250</xdr:rowOff>
    </xdr:from>
    <xdr:to>
      <xdr:col>7</xdr:col>
      <xdr:colOff>1619250</xdr:colOff>
      <xdr:row>7</xdr:row>
      <xdr:rowOff>1476375</xdr:rowOff>
    </xdr:to>
    <xdr:pic>
      <xdr:nvPicPr>
        <xdr:cNvPr id="7" name="Obrázek 6" descr="VÃ½sledek obrÃ¡zku pro SVS 5 6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5975" y="7153275"/>
          <a:ext cx="13811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552450</xdr:colOff>
      <xdr:row>8</xdr:row>
      <xdr:rowOff>352425</xdr:rowOff>
    </xdr:from>
    <xdr:to>
      <xdr:col>7</xdr:col>
      <xdr:colOff>1800225</xdr:colOff>
      <xdr:row>8</xdr:row>
      <xdr:rowOff>1371600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t="12902" r="14849" b="13439"/>
        <a:stretch>
          <a:fillRect/>
        </a:stretch>
      </xdr:blipFill>
      <xdr:spPr>
        <a:xfrm>
          <a:off x="10020300" y="8934450"/>
          <a:ext cx="1247775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523875</xdr:colOff>
      <xdr:row>9</xdr:row>
      <xdr:rowOff>85725</xdr:rowOff>
    </xdr:from>
    <xdr:to>
      <xdr:col>7</xdr:col>
      <xdr:colOff>1400175</xdr:colOff>
      <xdr:row>9</xdr:row>
      <xdr:rowOff>1495425</xdr:rowOff>
    </xdr:to>
    <xdr:pic>
      <xdr:nvPicPr>
        <xdr:cNvPr id="11" name="Obrázek 10" descr="Vložka šatní S 5 80 01 - SVS 5 4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0" r="18748"/>
        <a:stretch>
          <a:fillRect/>
        </a:stretch>
      </xdr:blipFill>
      <xdr:spPr bwMode="auto">
        <a:xfrm>
          <a:off x="9991725" y="10191750"/>
          <a:ext cx="8763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400050</xdr:colOff>
      <xdr:row>10</xdr:row>
      <xdr:rowOff>190500</xdr:rowOff>
    </xdr:from>
    <xdr:to>
      <xdr:col>7</xdr:col>
      <xdr:colOff>1666875</xdr:colOff>
      <xdr:row>10</xdr:row>
      <xdr:rowOff>1457325</xdr:rowOff>
    </xdr:to>
    <xdr:pic>
      <xdr:nvPicPr>
        <xdr:cNvPr id="12" name="Obrázek 11" descr="Skříň vnitřní roh levá 192cm - SRV 5 01 L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67900" y="11820525"/>
          <a:ext cx="12668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409575</xdr:colOff>
      <xdr:row>11</xdr:row>
      <xdr:rowOff>171450</xdr:rowOff>
    </xdr:from>
    <xdr:to>
      <xdr:col>7</xdr:col>
      <xdr:colOff>1628775</xdr:colOff>
      <xdr:row>11</xdr:row>
      <xdr:rowOff>1390650</xdr:rowOff>
    </xdr:to>
    <xdr:pic>
      <xdr:nvPicPr>
        <xdr:cNvPr id="13" name="Obrázek 12" descr="VÃ½sledek obrÃ¡zku pro S 5 80 00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77425" y="13325475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523875</xdr:colOff>
      <xdr:row>12</xdr:row>
      <xdr:rowOff>85725</xdr:rowOff>
    </xdr:from>
    <xdr:ext cx="876300" cy="1400175"/>
    <xdr:pic>
      <xdr:nvPicPr>
        <xdr:cNvPr id="15" name="Obrázek 14" descr="Vložka šatní S 5 80 01 - SVS 5 4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0" r="18748"/>
        <a:stretch>
          <a:fillRect/>
        </a:stretch>
      </xdr:blipFill>
      <xdr:spPr bwMode="auto">
        <a:xfrm>
          <a:off x="9991725" y="14763750"/>
          <a:ext cx="8763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409575</xdr:colOff>
      <xdr:row>13</xdr:row>
      <xdr:rowOff>171450</xdr:rowOff>
    </xdr:from>
    <xdr:ext cx="1219200" cy="1219200"/>
    <xdr:pic>
      <xdr:nvPicPr>
        <xdr:cNvPr id="16" name="Obrázek 15" descr="VÃ½sledek obrÃ¡zku pro S 5 80 00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77425" y="16373475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104775</xdr:colOff>
      <xdr:row>14</xdr:row>
      <xdr:rowOff>171450</xdr:rowOff>
    </xdr:from>
    <xdr:ext cx="1857375" cy="1114425"/>
    <xdr:pic>
      <xdr:nvPicPr>
        <xdr:cNvPr id="17" name="Obrázek 16" descr="Stůl ergo pravý 160*120cm - GEV 60 P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6" t="23455" r="3703" b="21726"/>
        <a:stretch>
          <a:fillRect/>
        </a:stretch>
      </xdr:blipFill>
      <xdr:spPr bwMode="auto">
        <a:xfrm>
          <a:off x="9572625" y="17897475"/>
          <a:ext cx="18573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314325</xdr:colOff>
      <xdr:row>15</xdr:row>
      <xdr:rowOff>38100</xdr:rowOff>
    </xdr:from>
    <xdr:ext cx="1304925" cy="1304925"/>
    <xdr:pic>
      <xdr:nvPicPr>
        <xdr:cNvPr id="18" name="Obrázek 17" descr="Kontejner 5 zásuvek podél 60cm - K 25 C P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175" y="19288125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409575</xdr:colOff>
      <xdr:row>17</xdr:row>
      <xdr:rowOff>171450</xdr:rowOff>
    </xdr:from>
    <xdr:ext cx="1219200" cy="1219200"/>
    <xdr:pic>
      <xdr:nvPicPr>
        <xdr:cNvPr id="20" name="Obrázek 19" descr="VÃ½sledek obrÃ¡zku pro S 5 80 00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77425" y="22469475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114300</xdr:colOff>
      <xdr:row>18</xdr:row>
      <xdr:rowOff>219075</xdr:rowOff>
    </xdr:from>
    <xdr:ext cx="1857375" cy="1114425"/>
    <xdr:pic>
      <xdr:nvPicPr>
        <xdr:cNvPr id="23" name="Obrázek 22" descr="Stůl ergo pravý 160*120cm - GEV 60 P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6" t="23455" r="3703" b="21726"/>
        <a:stretch>
          <a:fillRect/>
        </a:stretch>
      </xdr:blipFill>
      <xdr:spPr bwMode="auto">
        <a:xfrm>
          <a:off x="9582150" y="24041100"/>
          <a:ext cx="18573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314325</xdr:colOff>
      <xdr:row>19</xdr:row>
      <xdr:rowOff>38100</xdr:rowOff>
    </xdr:from>
    <xdr:ext cx="1304925" cy="1304925"/>
    <xdr:pic>
      <xdr:nvPicPr>
        <xdr:cNvPr id="24" name="Obrázek 23" descr="Kontejner 5 zásuvek podél 60cm - K 25 C P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175" y="25384125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409575</xdr:colOff>
      <xdr:row>21</xdr:row>
      <xdr:rowOff>171450</xdr:rowOff>
    </xdr:from>
    <xdr:ext cx="1219200" cy="1219200"/>
    <xdr:pic>
      <xdr:nvPicPr>
        <xdr:cNvPr id="28" name="Obrázek 27" descr="VÃ½sledek obrÃ¡zku pro S 5 80 00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77425" y="28565475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371475</xdr:colOff>
      <xdr:row>20</xdr:row>
      <xdr:rowOff>314325</xdr:rowOff>
    </xdr:from>
    <xdr:to>
      <xdr:col>7</xdr:col>
      <xdr:colOff>1619250</xdr:colOff>
      <xdr:row>20</xdr:row>
      <xdr:rowOff>1333500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t="12902" r="14849" b="13439"/>
        <a:stretch>
          <a:fillRect/>
        </a:stretch>
      </xdr:blipFill>
      <xdr:spPr>
        <a:xfrm>
          <a:off x="9839325" y="27184350"/>
          <a:ext cx="1247775" cy="10191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7</xdr:col>
      <xdr:colOff>238125</xdr:colOff>
      <xdr:row>22</xdr:row>
      <xdr:rowOff>95250</xdr:rowOff>
    </xdr:from>
    <xdr:ext cx="1381125" cy="1381125"/>
    <xdr:pic>
      <xdr:nvPicPr>
        <xdr:cNvPr id="30" name="Obrázek 29" descr="VÃ½sledek obrÃ¡zku pro SVS 5 6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5975" y="30013275"/>
          <a:ext cx="13811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600075</xdr:colOff>
      <xdr:row>23</xdr:row>
      <xdr:rowOff>142875</xdr:rowOff>
    </xdr:from>
    <xdr:ext cx="742950" cy="1247775"/>
    <xdr:pic>
      <xdr:nvPicPr>
        <xdr:cNvPr id="32" name="Obrázek 31" descr="Regál na šanony 1800x800x400/5, 130kg/pol., bíl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67925" y="31584900"/>
          <a:ext cx="7429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485775</xdr:colOff>
      <xdr:row>24</xdr:row>
      <xdr:rowOff>95250</xdr:rowOff>
    </xdr:from>
    <xdr:to>
      <xdr:col>7</xdr:col>
      <xdr:colOff>1323975</xdr:colOff>
      <xdr:row>24</xdr:row>
      <xdr:rowOff>1447800</xdr:rowOff>
    </xdr:to>
    <xdr:pic>
      <xdr:nvPicPr>
        <xdr:cNvPr id="33" name="Obrázek 32" descr="JP - 900 N skříň policová 1950x900x400mm, šedá/zelinkavá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44" r="27479"/>
        <a:stretch>
          <a:fillRect/>
        </a:stretch>
      </xdr:blipFill>
      <xdr:spPr bwMode="auto">
        <a:xfrm>
          <a:off x="9953625" y="33061275"/>
          <a:ext cx="8382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647700</xdr:colOff>
      <xdr:row>28</xdr:row>
      <xdr:rowOff>104775</xdr:rowOff>
    </xdr:from>
    <xdr:ext cx="1019175" cy="1266825"/>
    <xdr:pic>
      <xdr:nvPicPr>
        <xdr:cNvPr id="34" name="Obrázek 33" descr="Kontejner 4 zásuvky podél 60cm - K 24 C P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24" t="17567" r="22972" b="17115"/>
        <a:stretch>
          <a:fillRect/>
        </a:stretch>
      </xdr:blipFill>
      <xdr:spPr bwMode="auto">
        <a:xfrm>
          <a:off x="10115550" y="39166800"/>
          <a:ext cx="10191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171450</xdr:colOff>
      <xdr:row>25</xdr:row>
      <xdr:rowOff>228600</xdr:rowOff>
    </xdr:from>
    <xdr:to>
      <xdr:col>7</xdr:col>
      <xdr:colOff>1809750</xdr:colOff>
      <xdr:row>25</xdr:row>
      <xdr:rowOff>1400175</xdr:rowOff>
    </xdr:to>
    <xdr:pic>
      <xdr:nvPicPr>
        <xdr:cNvPr id="35" name="Obrázek 34" descr="Stůl pracovní rovný 140cm - GS 1400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3" t="20689" r="10031" b="22883"/>
        <a:stretch>
          <a:fillRect/>
        </a:stretch>
      </xdr:blipFill>
      <xdr:spPr bwMode="auto">
        <a:xfrm>
          <a:off x="9639300" y="34718625"/>
          <a:ext cx="16383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723900</xdr:colOff>
      <xdr:row>27</xdr:row>
      <xdr:rowOff>457200</xdr:rowOff>
    </xdr:from>
    <xdr:to>
      <xdr:col>7</xdr:col>
      <xdr:colOff>1695450</xdr:colOff>
      <xdr:row>27</xdr:row>
      <xdr:rowOff>1009650</xdr:rowOff>
    </xdr:to>
    <xdr:pic>
      <xdr:nvPicPr>
        <xdr:cNvPr id="37" name="Obrázek 36" descr="Stůl spojovací levý - GP 900 L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34" t="38949" r="29960" b="39324"/>
        <a:stretch>
          <a:fillRect/>
        </a:stretch>
      </xdr:blipFill>
      <xdr:spPr bwMode="auto">
        <a:xfrm>
          <a:off x="10191750" y="37995225"/>
          <a:ext cx="971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247650</xdr:colOff>
      <xdr:row>29</xdr:row>
      <xdr:rowOff>342900</xdr:rowOff>
    </xdr:from>
    <xdr:to>
      <xdr:col>7</xdr:col>
      <xdr:colOff>1714500</xdr:colOff>
      <xdr:row>29</xdr:row>
      <xdr:rowOff>1095375</xdr:rowOff>
    </xdr:to>
    <xdr:pic>
      <xdr:nvPicPr>
        <xdr:cNvPr id="39" name="Obrázek 38" descr="Nadstavba stolová  120cm - NA 1200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35" t="37089" r="24726" b="36544"/>
        <a:stretch>
          <a:fillRect/>
        </a:stretch>
      </xdr:blipFill>
      <xdr:spPr bwMode="auto">
        <a:xfrm>
          <a:off x="9715500" y="40928925"/>
          <a:ext cx="1466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752475</xdr:colOff>
      <xdr:row>30</xdr:row>
      <xdr:rowOff>95250</xdr:rowOff>
    </xdr:from>
    <xdr:ext cx="552450" cy="1304925"/>
    <xdr:pic>
      <xdr:nvPicPr>
        <xdr:cNvPr id="42" name="Picture 5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7" b="1084"/>
        <a:stretch>
          <a:fillRect/>
        </a:stretch>
      </xdr:blipFill>
      <xdr:spPr bwMode="auto">
        <a:xfrm>
          <a:off x="10220325" y="42205275"/>
          <a:ext cx="5524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7</xdr:col>
      <xdr:colOff>295275</xdr:colOff>
      <xdr:row>31</xdr:row>
      <xdr:rowOff>228600</xdr:rowOff>
    </xdr:from>
    <xdr:to>
      <xdr:col>7</xdr:col>
      <xdr:colOff>1847850</xdr:colOff>
      <xdr:row>31</xdr:row>
      <xdr:rowOff>1400175</xdr:rowOff>
    </xdr:to>
    <xdr:pic>
      <xdr:nvPicPr>
        <xdr:cNvPr id="43" name="Obrázek 42" descr="G-43 Konferenční stolek 800 x 800 mm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63125" y="43862625"/>
          <a:ext cx="1552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228600</xdr:colOff>
      <xdr:row>32</xdr:row>
      <xdr:rowOff>257175</xdr:rowOff>
    </xdr:from>
    <xdr:to>
      <xdr:col>7</xdr:col>
      <xdr:colOff>1866900</xdr:colOff>
      <xdr:row>32</xdr:row>
      <xdr:rowOff>1428750</xdr:rowOff>
    </xdr:to>
    <xdr:pic>
      <xdr:nvPicPr>
        <xdr:cNvPr id="45" name="Obrázek 44" descr="Stůl pracovní rovný 140cm - GS 1400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3" t="20689" r="10031" b="22883"/>
        <a:stretch>
          <a:fillRect/>
        </a:stretch>
      </xdr:blipFill>
      <xdr:spPr bwMode="auto">
        <a:xfrm>
          <a:off x="9696450" y="45415200"/>
          <a:ext cx="16383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647700</xdr:colOff>
      <xdr:row>33</xdr:row>
      <xdr:rowOff>104775</xdr:rowOff>
    </xdr:from>
    <xdr:ext cx="1019175" cy="1266825"/>
    <xdr:pic>
      <xdr:nvPicPr>
        <xdr:cNvPr id="46" name="Obrázek 45" descr="Kontejner 4 zásuvky podél 60cm - K 24 C P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24" t="17567" r="22972" b="17115"/>
        <a:stretch>
          <a:fillRect/>
        </a:stretch>
      </xdr:blipFill>
      <xdr:spPr bwMode="auto">
        <a:xfrm>
          <a:off x="10115550" y="46786800"/>
          <a:ext cx="10191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752475</xdr:colOff>
      <xdr:row>35</xdr:row>
      <xdr:rowOff>95250</xdr:rowOff>
    </xdr:from>
    <xdr:ext cx="552450" cy="1304925"/>
    <xdr:pic>
      <xdr:nvPicPr>
        <xdr:cNvPr id="53" name="Picture 5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7" b="1084"/>
        <a:stretch>
          <a:fillRect/>
        </a:stretch>
      </xdr:blipFill>
      <xdr:spPr bwMode="auto">
        <a:xfrm>
          <a:off x="10220325" y="49825275"/>
          <a:ext cx="5524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7</xdr:col>
      <xdr:colOff>247650</xdr:colOff>
      <xdr:row>36</xdr:row>
      <xdr:rowOff>276225</xdr:rowOff>
    </xdr:from>
    <xdr:to>
      <xdr:col>7</xdr:col>
      <xdr:colOff>1771650</xdr:colOff>
      <xdr:row>36</xdr:row>
      <xdr:rowOff>1419225</xdr:rowOff>
    </xdr:to>
    <xdr:pic>
      <xdr:nvPicPr>
        <xdr:cNvPr id="54" name="Obrázek 53" descr="Jídelní stůl JST120 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15500" y="51530250"/>
          <a:ext cx="1524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247650</xdr:colOff>
      <xdr:row>38</xdr:row>
      <xdr:rowOff>276225</xdr:rowOff>
    </xdr:from>
    <xdr:ext cx="1524000" cy="1143000"/>
    <xdr:pic>
      <xdr:nvPicPr>
        <xdr:cNvPr id="57" name="Obrázek 56" descr="Jídelní stůl JST120 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15500" y="54578250"/>
          <a:ext cx="1524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219075</xdr:colOff>
      <xdr:row>39</xdr:row>
      <xdr:rowOff>171450</xdr:rowOff>
    </xdr:from>
    <xdr:to>
      <xdr:col>7</xdr:col>
      <xdr:colOff>1857375</xdr:colOff>
      <xdr:row>39</xdr:row>
      <xdr:rowOff>1343025</xdr:rowOff>
    </xdr:to>
    <xdr:pic>
      <xdr:nvPicPr>
        <xdr:cNvPr id="58" name="Obrázek 57" descr="Stůl pracovní rovný 140cm - GS 1400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3" t="20689" r="10031" b="22883"/>
        <a:stretch>
          <a:fillRect/>
        </a:stretch>
      </xdr:blipFill>
      <xdr:spPr bwMode="auto">
        <a:xfrm>
          <a:off x="9686925" y="55997475"/>
          <a:ext cx="16383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647700</xdr:colOff>
      <xdr:row>40</xdr:row>
      <xdr:rowOff>104775</xdr:rowOff>
    </xdr:from>
    <xdr:ext cx="1019175" cy="1266825"/>
    <xdr:pic>
      <xdr:nvPicPr>
        <xdr:cNvPr id="59" name="Obrázek 58" descr="Kontejner 4 zásuvky podél 60cm - K 24 C P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24" t="17567" r="22972" b="17115"/>
        <a:stretch>
          <a:fillRect/>
        </a:stretch>
      </xdr:blipFill>
      <xdr:spPr bwMode="auto">
        <a:xfrm>
          <a:off x="10115550" y="57454800"/>
          <a:ext cx="10191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133350</xdr:colOff>
      <xdr:row>42</xdr:row>
      <xdr:rowOff>171450</xdr:rowOff>
    </xdr:from>
    <xdr:to>
      <xdr:col>7</xdr:col>
      <xdr:colOff>1771650</xdr:colOff>
      <xdr:row>42</xdr:row>
      <xdr:rowOff>1343025</xdr:rowOff>
    </xdr:to>
    <xdr:pic>
      <xdr:nvPicPr>
        <xdr:cNvPr id="66" name="Obrázek 65" descr="Stůl pracovní rovný 140cm - GS 1400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3" t="20689" r="10031" b="22883"/>
        <a:stretch>
          <a:fillRect/>
        </a:stretch>
      </xdr:blipFill>
      <xdr:spPr bwMode="auto">
        <a:xfrm>
          <a:off x="9601200" y="60569475"/>
          <a:ext cx="16383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647700</xdr:colOff>
      <xdr:row>44</xdr:row>
      <xdr:rowOff>104775</xdr:rowOff>
    </xdr:from>
    <xdr:ext cx="1019175" cy="1266825"/>
    <xdr:pic>
      <xdr:nvPicPr>
        <xdr:cNvPr id="67" name="Obrázek 66" descr="Kontejner 4 zásuvky podél 60cm - K 24 C P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24" t="17567" r="22972" b="17115"/>
        <a:stretch>
          <a:fillRect/>
        </a:stretch>
      </xdr:blipFill>
      <xdr:spPr bwMode="auto">
        <a:xfrm>
          <a:off x="10115550" y="63550800"/>
          <a:ext cx="10191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647700</xdr:colOff>
      <xdr:row>46</xdr:row>
      <xdr:rowOff>123825</xdr:rowOff>
    </xdr:from>
    <xdr:to>
      <xdr:col>7</xdr:col>
      <xdr:colOff>1314450</xdr:colOff>
      <xdr:row>46</xdr:row>
      <xdr:rowOff>1381125</xdr:rowOff>
    </xdr:to>
    <xdr:pic>
      <xdr:nvPicPr>
        <xdr:cNvPr id="69" name="Obrázek 68" descr="LE - 81 skříň lékařská, dveřová, uzamykatelná, dezén standard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7" r="29566"/>
        <a:stretch>
          <a:fillRect/>
        </a:stretch>
      </xdr:blipFill>
      <xdr:spPr bwMode="auto">
        <a:xfrm>
          <a:off x="10115550" y="66617850"/>
          <a:ext cx="6667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628650</xdr:colOff>
      <xdr:row>47</xdr:row>
      <xdr:rowOff>57150</xdr:rowOff>
    </xdr:from>
    <xdr:to>
      <xdr:col>7</xdr:col>
      <xdr:colOff>1333500</xdr:colOff>
      <xdr:row>47</xdr:row>
      <xdr:rowOff>1457325</xdr:rowOff>
    </xdr:to>
    <xdr:pic>
      <xdr:nvPicPr>
        <xdr:cNvPr id="70" name="Obrázek 69" descr="LE - 01 skříň lékařská, prosklená, uzamykatelná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12" r="30068"/>
        <a:stretch>
          <a:fillRect/>
        </a:stretch>
      </xdr:blipFill>
      <xdr:spPr bwMode="auto">
        <a:xfrm>
          <a:off x="10096500" y="68075175"/>
          <a:ext cx="7048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409575</xdr:colOff>
      <xdr:row>49</xdr:row>
      <xdr:rowOff>171450</xdr:rowOff>
    </xdr:from>
    <xdr:ext cx="1219200" cy="1219200"/>
    <xdr:pic>
      <xdr:nvPicPr>
        <xdr:cNvPr id="68" name="Obrázek 67" descr="VÃ½sledek obrÃ¡zku pro S 5 80 00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77425" y="71237475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285750</xdr:colOff>
      <xdr:row>50</xdr:row>
      <xdr:rowOff>342900</xdr:rowOff>
    </xdr:from>
    <xdr:to>
      <xdr:col>7</xdr:col>
      <xdr:colOff>1647825</xdr:colOff>
      <xdr:row>50</xdr:row>
      <xdr:rowOff>1314450</xdr:rowOff>
    </xdr:to>
    <xdr:pic>
      <xdr:nvPicPr>
        <xdr:cNvPr id="71" name="Obrázek 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753600" y="72932925"/>
          <a:ext cx="1362075" cy="9620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7</xdr:col>
      <xdr:colOff>600075</xdr:colOff>
      <xdr:row>51</xdr:row>
      <xdr:rowOff>142875</xdr:rowOff>
    </xdr:from>
    <xdr:ext cx="742950" cy="1247775"/>
    <xdr:pic>
      <xdr:nvPicPr>
        <xdr:cNvPr id="72" name="Obrázek 71" descr="Regál na šanony 1800x800x400/5, 130kg/pol., bíl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67925" y="74256900"/>
          <a:ext cx="7429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247650</xdr:colOff>
      <xdr:row>52</xdr:row>
      <xdr:rowOff>276225</xdr:rowOff>
    </xdr:from>
    <xdr:ext cx="1524000" cy="1143000"/>
    <xdr:pic>
      <xdr:nvPicPr>
        <xdr:cNvPr id="73" name="Obrázek 72" descr="Jídelní stůl JST120 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15500" y="75914250"/>
          <a:ext cx="1524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295275</xdr:colOff>
      <xdr:row>53</xdr:row>
      <xdr:rowOff>314325</xdr:rowOff>
    </xdr:from>
    <xdr:ext cx="1524000" cy="1143000"/>
    <xdr:pic>
      <xdr:nvPicPr>
        <xdr:cNvPr id="75" name="Obrázek 74" descr="Jídelní stůl JST120 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63125" y="77476350"/>
          <a:ext cx="1524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619125</xdr:colOff>
      <xdr:row>16</xdr:row>
      <xdr:rowOff>190500</xdr:rowOff>
    </xdr:from>
    <xdr:to>
      <xdr:col>7</xdr:col>
      <xdr:colOff>1619250</xdr:colOff>
      <xdr:row>16</xdr:row>
      <xdr:rowOff>1371600</xdr:rowOff>
    </xdr:to>
    <xdr:pic>
      <xdr:nvPicPr>
        <xdr:cNvPr id="81" name="Obrázek 80" descr="Skříň policová dvéřová 115.2*80cm - S 3 80 02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57" t="19230" r="23716" b="19230"/>
        <a:stretch>
          <a:fillRect/>
        </a:stretch>
      </xdr:blipFill>
      <xdr:spPr bwMode="auto">
        <a:xfrm>
          <a:off x="10086975" y="20964525"/>
          <a:ext cx="1000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285750</xdr:colOff>
      <xdr:row>43</xdr:row>
      <xdr:rowOff>323850</xdr:rowOff>
    </xdr:from>
    <xdr:ext cx="1276350" cy="723900"/>
    <xdr:pic>
      <xdr:nvPicPr>
        <xdr:cNvPr id="90" name="Obrázek 89" descr="Stůl spojovací levý - GP 900 L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34" t="38949" r="29960" b="39324"/>
        <a:stretch>
          <a:fillRect/>
        </a:stretch>
      </xdr:blipFill>
      <xdr:spPr bwMode="auto">
        <a:xfrm>
          <a:off x="9753600" y="62245875"/>
          <a:ext cx="1276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171450</xdr:colOff>
      <xdr:row>48</xdr:row>
      <xdr:rowOff>76200</xdr:rowOff>
    </xdr:from>
    <xdr:to>
      <xdr:col>7</xdr:col>
      <xdr:colOff>876300</xdr:colOff>
      <xdr:row>48</xdr:row>
      <xdr:rowOff>1466850</xdr:rowOff>
    </xdr:to>
    <xdr:pic>
      <xdr:nvPicPr>
        <xdr:cNvPr id="89" name="Obrázek 88" descr="LE - 01 skříň lékařská, prosklená, uzamykatelná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12" r="30068"/>
        <a:stretch>
          <a:fillRect/>
        </a:stretch>
      </xdr:blipFill>
      <xdr:spPr bwMode="auto">
        <a:xfrm>
          <a:off x="9639300" y="69618225"/>
          <a:ext cx="7048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1028700</xdr:colOff>
      <xdr:row>48</xdr:row>
      <xdr:rowOff>190500</xdr:rowOff>
    </xdr:from>
    <xdr:to>
      <xdr:col>7</xdr:col>
      <xdr:colOff>2000250</xdr:colOff>
      <xdr:row>48</xdr:row>
      <xdr:rowOff>923925</xdr:rowOff>
    </xdr:to>
    <xdr:pic>
      <xdr:nvPicPr>
        <xdr:cNvPr id="91" name="Obrázek 90" descr="LE - trezor velký, šířka 724 mm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96550" y="69732525"/>
          <a:ext cx="9715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142875</xdr:colOff>
      <xdr:row>26</xdr:row>
      <xdr:rowOff>133350</xdr:rowOff>
    </xdr:from>
    <xdr:to>
      <xdr:col>7</xdr:col>
      <xdr:colOff>1781175</xdr:colOff>
      <xdr:row>26</xdr:row>
      <xdr:rowOff>1304925</xdr:rowOff>
    </xdr:to>
    <xdr:pic>
      <xdr:nvPicPr>
        <xdr:cNvPr id="92" name="Obrázek 91" descr="Stůl pracovní rovný 140cm - GS 1400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3" t="20689" r="10031" b="22883"/>
        <a:stretch>
          <a:fillRect/>
        </a:stretch>
      </xdr:blipFill>
      <xdr:spPr bwMode="auto">
        <a:xfrm>
          <a:off x="9610725" y="36147375"/>
          <a:ext cx="16383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34</xdr:row>
      <xdr:rowOff>361950</xdr:rowOff>
    </xdr:from>
    <xdr:to>
      <xdr:col>7</xdr:col>
      <xdr:colOff>1724025</xdr:colOff>
      <xdr:row>34</xdr:row>
      <xdr:rowOff>1000125</xdr:rowOff>
    </xdr:to>
    <xdr:pic>
      <xdr:nvPicPr>
        <xdr:cNvPr id="93" name="Obrázek 92" descr="Nadstavba stolová 140 cm - NA 1400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8" t="34031" r="17248" b="35662"/>
        <a:stretch>
          <a:fillRect/>
        </a:stretch>
      </xdr:blipFill>
      <xdr:spPr bwMode="auto">
        <a:xfrm>
          <a:off x="9829800" y="48567975"/>
          <a:ext cx="13620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304800</xdr:colOff>
      <xdr:row>41</xdr:row>
      <xdr:rowOff>390525</xdr:rowOff>
    </xdr:from>
    <xdr:to>
      <xdr:col>7</xdr:col>
      <xdr:colOff>1666875</xdr:colOff>
      <xdr:row>41</xdr:row>
      <xdr:rowOff>1028700</xdr:rowOff>
    </xdr:to>
    <xdr:pic>
      <xdr:nvPicPr>
        <xdr:cNvPr id="94" name="Obrázek 93" descr="Nadstavba stolová 140 cm - NA 1400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8" t="34031" r="17248" b="35662"/>
        <a:stretch>
          <a:fillRect/>
        </a:stretch>
      </xdr:blipFill>
      <xdr:spPr bwMode="auto">
        <a:xfrm>
          <a:off x="9772650" y="59264550"/>
          <a:ext cx="13620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209550</xdr:colOff>
      <xdr:row>45</xdr:row>
      <xdr:rowOff>438150</xdr:rowOff>
    </xdr:from>
    <xdr:to>
      <xdr:col>7</xdr:col>
      <xdr:colOff>1752600</xdr:colOff>
      <xdr:row>45</xdr:row>
      <xdr:rowOff>1171575</xdr:rowOff>
    </xdr:to>
    <xdr:pic>
      <xdr:nvPicPr>
        <xdr:cNvPr id="96" name="Obrázek 95" descr="Nadstavba stolová 140 cm - NA 1400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48" t="34031" r="17248" b="35662"/>
        <a:stretch>
          <a:fillRect/>
        </a:stretch>
      </xdr:blipFill>
      <xdr:spPr bwMode="auto">
        <a:xfrm>
          <a:off x="9677400" y="65408175"/>
          <a:ext cx="1543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133350</xdr:colOff>
      <xdr:row>54</xdr:row>
      <xdr:rowOff>171450</xdr:rowOff>
    </xdr:from>
    <xdr:ext cx="1638300" cy="1171575"/>
    <xdr:pic>
      <xdr:nvPicPr>
        <xdr:cNvPr id="55" name="Obrázek 54" descr="Stůl pracovní rovný 140cm - GS 1400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3" t="20689" r="10031" b="22883"/>
        <a:stretch>
          <a:fillRect/>
        </a:stretch>
      </xdr:blipFill>
      <xdr:spPr bwMode="auto">
        <a:xfrm>
          <a:off x="9601200" y="78857475"/>
          <a:ext cx="16383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238125</xdr:colOff>
      <xdr:row>55</xdr:row>
      <xdr:rowOff>95250</xdr:rowOff>
    </xdr:from>
    <xdr:ext cx="1381125" cy="1381125"/>
    <xdr:pic>
      <xdr:nvPicPr>
        <xdr:cNvPr id="56" name="Obrázek 55" descr="VÃ½sledek obrÃ¡zku pro SVS 5 6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5975" y="80305275"/>
          <a:ext cx="13811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552450</xdr:colOff>
      <xdr:row>56</xdr:row>
      <xdr:rowOff>352425</xdr:rowOff>
    </xdr:from>
    <xdr:ext cx="1247775" cy="1019175"/>
    <xdr:pic>
      <xdr:nvPicPr>
        <xdr:cNvPr id="60" name="Obrázek 59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t="12902" r="14849" b="13439"/>
        <a:stretch>
          <a:fillRect/>
        </a:stretch>
      </xdr:blipFill>
      <xdr:spPr>
        <a:xfrm>
          <a:off x="10020300" y="82086450"/>
          <a:ext cx="1247775" cy="10191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7</xdr:col>
      <xdr:colOff>133350</xdr:colOff>
      <xdr:row>60</xdr:row>
      <xdr:rowOff>171450</xdr:rowOff>
    </xdr:from>
    <xdr:ext cx="1638300" cy="1171575"/>
    <xdr:pic>
      <xdr:nvPicPr>
        <xdr:cNvPr id="63" name="Obrázek 62" descr="Stůl pracovní rovný 140cm - GS 1400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3" t="20689" r="10031" b="22883"/>
        <a:stretch>
          <a:fillRect/>
        </a:stretch>
      </xdr:blipFill>
      <xdr:spPr bwMode="auto">
        <a:xfrm>
          <a:off x="9601200" y="88001475"/>
          <a:ext cx="16383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247650</xdr:colOff>
      <xdr:row>61</xdr:row>
      <xdr:rowOff>276225</xdr:rowOff>
    </xdr:from>
    <xdr:ext cx="1524000" cy="1143000"/>
    <xdr:pic>
      <xdr:nvPicPr>
        <xdr:cNvPr id="64" name="Obrázek 63" descr="Jídelní stůl JST120 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15500" y="89630250"/>
          <a:ext cx="1524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133350</xdr:colOff>
      <xdr:row>62</xdr:row>
      <xdr:rowOff>171450</xdr:rowOff>
    </xdr:from>
    <xdr:ext cx="1638300" cy="1171575"/>
    <xdr:pic>
      <xdr:nvPicPr>
        <xdr:cNvPr id="65" name="Obrázek 64" descr="Stůl pracovní rovný 140cm - GS 1400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3" t="20689" r="10031" b="22883"/>
        <a:stretch>
          <a:fillRect/>
        </a:stretch>
      </xdr:blipFill>
      <xdr:spPr bwMode="auto">
        <a:xfrm>
          <a:off x="9601200" y="91049475"/>
          <a:ext cx="16383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628650</xdr:colOff>
      <xdr:row>58</xdr:row>
      <xdr:rowOff>57150</xdr:rowOff>
    </xdr:from>
    <xdr:ext cx="704850" cy="1390650"/>
    <xdr:pic>
      <xdr:nvPicPr>
        <xdr:cNvPr id="76" name="Obrázek 75" descr="LE - 01 skříň lékařská, prosklená, uzamykatelná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12" r="30068"/>
        <a:stretch>
          <a:fillRect/>
        </a:stretch>
      </xdr:blipFill>
      <xdr:spPr bwMode="auto">
        <a:xfrm>
          <a:off x="10096500" y="84839175"/>
          <a:ext cx="7048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628650</xdr:colOff>
      <xdr:row>59</xdr:row>
      <xdr:rowOff>57150</xdr:rowOff>
    </xdr:from>
    <xdr:ext cx="704850" cy="1390650"/>
    <xdr:pic>
      <xdr:nvPicPr>
        <xdr:cNvPr id="77" name="Obrázek 76" descr="LE - 01 skříň lékařská, prosklená, uzamykatelná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12" r="30068"/>
        <a:stretch>
          <a:fillRect/>
        </a:stretch>
      </xdr:blipFill>
      <xdr:spPr bwMode="auto">
        <a:xfrm>
          <a:off x="10096500" y="86363175"/>
          <a:ext cx="7048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647700</xdr:colOff>
      <xdr:row>64</xdr:row>
      <xdr:rowOff>123825</xdr:rowOff>
    </xdr:from>
    <xdr:ext cx="666750" cy="1257300"/>
    <xdr:pic>
      <xdr:nvPicPr>
        <xdr:cNvPr id="78" name="Obrázek 77" descr="LE - 81 skříň lékařská, dveřová, uzamykatelná, dezén standard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7" r="29566"/>
        <a:stretch>
          <a:fillRect/>
        </a:stretch>
      </xdr:blipFill>
      <xdr:spPr bwMode="auto">
        <a:xfrm>
          <a:off x="10115550" y="94049850"/>
          <a:ext cx="6667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133350</xdr:colOff>
      <xdr:row>65</xdr:row>
      <xdr:rowOff>171450</xdr:rowOff>
    </xdr:from>
    <xdr:ext cx="1638300" cy="1171575"/>
    <xdr:pic>
      <xdr:nvPicPr>
        <xdr:cNvPr id="79" name="Obrázek 78" descr="Stůl pracovní rovný 140cm - GS 1400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3" t="20689" r="10031" b="22883"/>
        <a:stretch>
          <a:fillRect/>
        </a:stretch>
      </xdr:blipFill>
      <xdr:spPr bwMode="auto">
        <a:xfrm>
          <a:off x="9601200" y="95621475"/>
          <a:ext cx="16383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628650</xdr:colOff>
      <xdr:row>66</xdr:row>
      <xdr:rowOff>57150</xdr:rowOff>
    </xdr:from>
    <xdr:ext cx="704850" cy="1390650"/>
    <xdr:pic>
      <xdr:nvPicPr>
        <xdr:cNvPr id="80" name="Obrázek 79" descr="LE - 01 skříň lékařská, prosklená, uzamykatelná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12" r="30068"/>
        <a:stretch>
          <a:fillRect/>
        </a:stretch>
      </xdr:blipFill>
      <xdr:spPr bwMode="auto">
        <a:xfrm>
          <a:off x="10096500" y="97031175"/>
          <a:ext cx="7048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133350</xdr:colOff>
      <xdr:row>67</xdr:row>
      <xdr:rowOff>171450</xdr:rowOff>
    </xdr:from>
    <xdr:ext cx="1638300" cy="1171575"/>
    <xdr:pic>
      <xdr:nvPicPr>
        <xdr:cNvPr id="82" name="Obrázek 81" descr="Stůl pracovní rovný 140cm - GS 1400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3" t="20689" r="10031" b="22883"/>
        <a:stretch>
          <a:fillRect/>
        </a:stretch>
      </xdr:blipFill>
      <xdr:spPr bwMode="auto">
        <a:xfrm>
          <a:off x="9601200" y="98669475"/>
          <a:ext cx="16383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647700</xdr:colOff>
      <xdr:row>68</xdr:row>
      <xdr:rowOff>123825</xdr:rowOff>
    </xdr:from>
    <xdr:ext cx="666750" cy="1257300"/>
    <xdr:pic>
      <xdr:nvPicPr>
        <xdr:cNvPr id="83" name="Obrázek 82" descr="LE - 81 skříň lékařská, dveřová, uzamykatelná, dezén standard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7" r="29566"/>
        <a:stretch>
          <a:fillRect/>
        </a:stretch>
      </xdr:blipFill>
      <xdr:spPr bwMode="auto">
        <a:xfrm>
          <a:off x="10115550" y="100145850"/>
          <a:ext cx="6667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381000</xdr:colOff>
      <xdr:row>57</xdr:row>
      <xdr:rowOff>152400</xdr:rowOff>
    </xdr:from>
    <xdr:to>
      <xdr:col>7</xdr:col>
      <xdr:colOff>1752600</xdr:colOff>
      <xdr:row>57</xdr:row>
      <xdr:rowOff>1419225</xdr:rowOff>
    </xdr:to>
    <xdr:pic>
      <xdr:nvPicPr>
        <xdr:cNvPr id="74" name="Obrázek 73" descr="SkÅÃ­Å policovÃ¡ dvÃ©ÅovÃ¡ 76.8*80cm - S 2 80 01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03" t="23411" r="22741" b="25083"/>
        <a:stretch>
          <a:fillRect/>
        </a:stretch>
      </xdr:blipFill>
      <xdr:spPr bwMode="auto">
        <a:xfrm>
          <a:off x="9848850" y="83410425"/>
          <a:ext cx="13716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600075</xdr:colOff>
      <xdr:row>63</xdr:row>
      <xdr:rowOff>85725</xdr:rowOff>
    </xdr:from>
    <xdr:to>
      <xdr:col>7</xdr:col>
      <xdr:colOff>1162050</xdr:colOff>
      <xdr:row>63</xdr:row>
      <xdr:rowOff>1381125</xdr:rowOff>
    </xdr:to>
    <xdr:pic>
      <xdr:nvPicPr>
        <xdr:cNvPr id="84" name="Obrázek 83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92487750"/>
          <a:ext cx="561975" cy="129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3</xdr:row>
      <xdr:rowOff>161925</xdr:rowOff>
    </xdr:from>
    <xdr:to>
      <xdr:col>6</xdr:col>
      <xdr:colOff>1181100</xdr:colOff>
      <xdr:row>3</xdr:row>
      <xdr:rowOff>1200150</xdr:rowOff>
    </xdr:to>
    <xdr:pic>
      <xdr:nvPicPr>
        <xdr:cNvPr id="76" name="Obrázek 7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1009650"/>
          <a:ext cx="685800" cy="10382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590550</xdr:colOff>
      <xdr:row>4</xdr:row>
      <xdr:rowOff>171450</xdr:rowOff>
    </xdr:from>
    <xdr:ext cx="752475" cy="1181100"/>
    <xdr:pic>
      <xdr:nvPicPr>
        <xdr:cNvPr id="81" name="Obrázek 8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475" y="2286000"/>
          <a:ext cx="752475" cy="11811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619125</xdr:colOff>
      <xdr:row>5</xdr:row>
      <xdr:rowOff>142875</xdr:rowOff>
    </xdr:from>
    <xdr:ext cx="752475" cy="1181100"/>
    <xdr:pic>
      <xdr:nvPicPr>
        <xdr:cNvPr id="82" name="Obrázek 8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3781425"/>
          <a:ext cx="752475" cy="11811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571500</xdr:colOff>
      <xdr:row>7</xdr:row>
      <xdr:rowOff>171450</xdr:rowOff>
    </xdr:from>
    <xdr:ext cx="752475" cy="1181100"/>
    <xdr:pic>
      <xdr:nvPicPr>
        <xdr:cNvPr id="88" name="Obrázek 8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6858000"/>
          <a:ext cx="752475" cy="11811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6</xdr:col>
      <xdr:colOff>200025</xdr:colOff>
      <xdr:row>8</xdr:row>
      <xdr:rowOff>361950</xdr:rowOff>
    </xdr:from>
    <xdr:to>
      <xdr:col>6</xdr:col>
      <xdr:colOff>1457325</xdr:colOff>
      <xdr:row>8</xdr:row>
      <xdr:rowOff>1200150</xdr:rowOff>
    </xdr:to>
    <xdr:pic>
      <xdr:nvPicPr>
        <xdr:cNvPr id="89" name="Obrázek 88" descr="MODENA CR židle konferenční, kostra chrom, plast pistáciový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43950" y="8572500"/>
          <a:ext cx="12573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400050</xdr:colOff>
      <xdr:row>9</xdr:row>
      <xdr:rowOff>200025</xdr:rowOff>
    </xdr:from>
    <xdr:ext cx="752475" cy="1181100"/>
    <xdr:pic>
      <xdr:nvPicPr>
        <xdr:cNvPr id="91" name="Obrázek 9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9934575"/>
          <a:ext cx="752475" cy="11811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104775</xdr:colOff>
      <xdr:row>10</xdr:row>
      <xdr:rowOff>371475</xdr:rowOff>
    </xdr:from>
    <xdr:ext cx="1304925" cy="981075"/>
    <xdr:pic>
      <xdr:nvPicPr>
        <xdr:cNvPr id="92" name="Obrázek 91" descr="MODENA CR židle konferenční, kostra chrom, plast pistáciový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48700" y="11630025"/>
          <a:ext cx="13049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390525</xdr:colOff>
      <xdr:row>12</xdr:row>
      <xdr:rowOff>323850</xdr:rowOff>
    </xdr:from>
    <xdr:to>
      <xdr:col>6</xdr:col>
      <xdr:colOff>1381125</xdr:colOff>
      <xdr:row>12</xdr:row>
      <xdr:rowOff>1219200</xdr:rowOff>
    </xdr:to>
    <xdr:pic>
      <xdr:nvPicPr>
        <xdr:cNvPr id="94" name="Obrázek 93" descr="MEGAN jídelní židle - kostra nerez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34450" y="14630400"/>
          <a:ext cx="9906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400050</xdr:colOff>
      <xdr:row>13</xdr:row>
      <xdr:rowOff>152400</xdr:rowOff>
    </xdr:from>
    <xdr:ext cx="752475" cy="1181100"/>
    <xdr:pic>
      <xdr:nvPicPr>
        <xdr:cNvPr id="95" name="Obrázek 9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15982950"/>
          <a:ext cx="752475" cy="11811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361950</xdr:colOff>
      <xdr:row>14</xdr:row>
      <xdr:rowOff>152400</xdr:rowOff>
    </xdr:from>
    <xdr:ext cx="752475" cy="1181100"/>
    <xdr:pic>
      <xdr:nvPicPr>
        <xdr:cNvPr id="96" name="Obrázek 9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17506950"/>
          <a:ext cx="752475" cy="11811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6</xdr:col>
      <xdr:colOff>228600</xdr:colOff>
      <xdr:row>15</xdr:row>
      <xdr:rowOff>228600</xdr:rowOff>
    </xdr:from>
    <xdr:to>
      <xdr:col>6</xdr:col>
      <xdr:colOff>1485900</xdr:colOff>
      <xdr:row>15</xdr:row>
      <xdr:rowOff>1362075</xdr:rowOff>
    </xdr:to>
    <xdr:pic>
      <xdr:nvPicPr>
        <xdr:cNvPr id="97" name="Obrázek 96" descr="MEGAN jídelní židle - kostra nerez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72525" y="19107150"/>
          <a:ext cx="1257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314325</xdr:colOff>
      <xdr:row>16</xdr:row>
      <xdr:rowOff>247650</xdr:rowOff>
    </xdr:from>
    <xdr:to>
      <xdr:col>6</xdr:col>
      <xdr:colOff>1495425</xdr:colOff>
      <xdr:row>16</xdr:row>
      <xdr:rowOff>1314450</xdr:rowOff>
    </xdr:to>
    <xdr:pic>
      <xdr:nvPicPr>
        <xdr:cNvPr id="98" name="Obrázek 97" descr="MEGAN jídelní židle - kostra nerez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20650200"/>
          <a:ext cx="11811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619125</xdr:colOff>
      <xdr:row>17</xdr:row>
      <xdr:rowOff>142875</xdr:rowOff>
    </xdr:from>
    <xdr:ext cx="752475" cy="1181100"/>
    <xdr:pic>
      <xdr:nvPicPr>
        <xdr:cNvPr id="27" name="Obrázek 2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22069425"/>
          <a:ext cx="752475" cy="11811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619125</xdr:colOff>
      <xdr:row>18</xdr:row>
      <xdr:rowOff>142875</xdr:rowOff>
    </xdr:from>
    <xdr:ext cx="752475" cy="1181100"/>
    <xdr:pic>
      <xdr:nvPicPr>
        <xdr:cNvPr id="29" name="Obrázek 2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23593425"/>
          <a:ext cx="752475" cy="11811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6</xdr:col>
      <xdr:colOff>447675</xdr:colOff>
      <xdr:row>19</xdr:row>
      <xdr:rowOff>152400</xdr:rowOff>
    </xdr:from>
    <xdr:to>
      <xdr:col>6</xdr:col>
      <xdr:colOff>1390650</xdr:colOff>
      <xdr:row>19</xdr:row>
      <xdr:rowOff>1371600</xdr:rowOff>
    </xdr:to>
    <xdr:pic>
      <xdr:nvPicPr>
        <xdr:cNvPr id="33" name="Obrázek 32" descr="MARCELLA chrom, židle konferenční, koženka AN - kompletní nabídka potahových látek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1" r="19882"/>
        <a:stretch>
          <a:fillRect/>
        </a:stretch>
      </xdr:blipFill>
      <xdr:spPr bwMode="auto">
        <a:xfrm>
          <a:off x="8991600" y="25126950"/>
          <a:ext cx="9429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361950</xdr:colOff>
      <xdr:row>20</xdr:row>
      <xdr:rowOff>123825</xdr:rowOff>
    </xdr:from>
    <xdr:to>
      <xdr:col>6</xdr:col>
      <xdr:colOff>1371600</xdr:colOff>
      <xdr:row>20</xdr:row>
      <xdr:rowOff>1428750</xdr:rowOff>
    </xdr:to>
    <xdr:pic>
      <xdr:nvPicPr>
        <xdr:cNvPr id="34" name="Obrázek 33" descr="MARCELLA chrom, židle konferenční, AN koženka žlutá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9" r="21348"/>
        <a:stretch>
          <a:fillRect/>
        </a:stretch>
      </xdr:blipFill>
      <xdr:spPr bwMode="auto">
        <a:xfrm>
          <a:off x="8905875" y="26622375"/>
          <a:ext cx="10096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361950</xdr:colOff>
      <xdr:row>21</xdr:row>
      <xdr:rowOff>152400</xdr:rowOff>
    </xdr:from>
    <xdr:ext cx="752475" cy="1181100"/>
    <xdr:pic>
      <xdr:nvPicPr>
        <xdr:cNvPr id="35" name="Obrázek 3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28174950"/>
          <a:ext cx="752475" cy="11811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104775</xdr:colOff>
      <xdr:row>22</xdr:row>
      <xdr:rowOff>371475</xdr:rowOff>
    </xdr:from>
    <xdr:ext cx="1304925" cy="981075"/>
    <xdr:pic>
      <xdr:nvPicPr>
        <xdr:cNvPr id="36" name="Obrázek 35" descr="MODENA CR židle konferenční, kostra chrom, plast pistáciový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48700" y="29918025"/>
          <a:ext cx="13049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361950</xdr:colOff>
      <xdr:row>23</xdr:row>
      <xdr:rowOff>152400</xdr:rowOff>
    </xdr:from>
    <xdr:ext cx="752475" cy="1181100"/>
    <xdr:pic>
      <xdr:nvPicPr>
        <xdr:cNvPr id="37" name="Obrázek 3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31222950"/>
          <a:ext cx="752475" cy="11811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104775</xdr:colOff>
      <xdr:row>24</xdr:row>
      <xdr:rowOff>371475</xdr:rowOff>
    </xdr:from>
    <xdr:ext cx="1304925" cy="981075"/>
    <xdr:pic>
      <xdr:nvPicPr>
        <xdr:cNvPr id="38" name="Obrázek 37" descr="MODENA CR židle konferenční, kostra chrom, plast pistáciový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48700" y="32966025"/>
          <a:ext cx="13049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361950</xdr:colOff>
      <xdr:row>25</xdr:row>
      <xdr:rowOff>152400</xdr:rowOff>
    </xdr:from>
    <xdr:ext cx="752475" cy="1181100"/>
    <xdr:pic>
      <xdr:nvPicPr>
        <xdr:cNvPr id="39" name="Obrázek 3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34270950"/>
          <a:ext cx="752475" cy="11811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104775</xdr:colOff>
      <xdr:row>26</xdr:row>
      <xdr:rowOff>371475</xdr:rowOff>
    </xdr:from>
    <xdr:ext cx="1304925" cy="981075"/>
    <xdr:pic>
      <xdr:nvPicPr>
        <xdr:cNvPr id="40" name="Obrázek 39" descr="MODENA CR židle konferenční, kostra chrom, plast pistáciový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48700" y="36014025"/>
          <a:ext cx="13049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419100</xdr:colOff>
      <xdr:row>6</xdr:row>
      <xdr:rowOff>342900</xdr:rowOff>
    </xdr:from>
    <xdr:to>
      <xdr:col>6</xdr:col>
      <xdr:colOff>1676400</xdr:colOff>
      <xdr:row>6</xdr:row>
      <xdr:rowOff>1181100</xdr:rowOff>
    </xdr:to>
    <xdr:pic>
      <xdr:nvPicPr>
        <xdr:cNvPr id="43" name="Obrázek 42" descr="MODENA CR židle konferenční, kostra chrom, plast pistáciový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63025" y="5505450"/>
          <a:ext cx="12573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466725</xdr:colOff>
      <xdr:row>11</xdr:row>
      <xdr:rowOff>342900</xdr:rowOff>
    </xdr:from>
    <xdr:to>
      <xdr:col>6</xdr:col>
      <xdr:colOff>1219200</xdr:colOff>
      <xdr:row>11</xdr:row>
      <xdr:rowOff>1314450</xdr:rowOff>
    </xdr:to>
    <xdr:pic>
      <xdr:nvPicPr>
        <xdr:cNvPr id="44" name="Obrázek 43" descr="MARCELLA chrom, židle konferenční, koženka AN - kompletní nabídka potahových látek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1" r="19882"/>
        <a:stretch>
          <a:fillRect/>
        </a:stretch>
      </xdr:blipFill>
      <xdr:spPr bwMode="auto">
        <a:xfrm>
          <a:off x="9010650" y="13125450"/>
          <a:ext cx="7524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 topLeftCell="A1">
      <selection activeCell="B3" sqref="B3"/>
    </sheetView>
  </sheetViews>
  <sheetFormatPr defaultColWidth="9.00390625" defaultRowHeight="12.75"/>
  <cols>
    <col min="1" max="1" width="19.875" style="0" customWidth="1"/>
    <col min="2" max="2" width="15.25390625" style="0" customWidth="1"/>
  </cols>
  <sheetData>
    <row r="1" ht="13.5" thickBot="1"/>
    <row r="2" spans="1:2" ht="26.25" thickTop="1">
      <c r="A2" s="73"/>
      <c r="B2" s="72" t="s">
        <v>147</v>
      </c>
    </row>
    <row r="3" spans="1:2" ht="24" customHeight="1">
      <c r="A3" s="76" t="s">
        <v>148</v>
      </c>
      <c r="B3" s="74">
        <f>Ortop_Most!K70</f>
        <v>0</v>
      </c>
    </row>
    <row r="4" spans="1:2" ht="26.25" thickBot="1">
      <c r="A4" s="77" t="s">
        <v>149</v>
      </c>
      <c r="B4" s="75">
        <f>'Sedací nábytek'!J28</f>
        <v>0</v>
      </c>
    </row>
    <row r="5" spans="1:2" ht="27" thickBot="1" thickTop="1">
      <c r="A5" s="78" t="s">
        <v>150</v>
      </c>
      <c r="B5" s="71">
        <f>SUM(B3:B4)</f>
        <v>0</v>
      </c>
    </row>
    <row r="6" ht="13.5" thickTop="1"/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workbookViewId="0" topLeftCell="A1">
      <selection activeCell="F73" sqref="F73"/>
    </sheetView>
  </sheetViews>
  <sheetFormatPr defaultColWidth="13.375" defaultRowHeight="12.75"/>
  <cols>
    <col min="1" max="1" width="7.25390625" style="10" customWidth="1"/>
    <col min="2" max="2" width="5.75390625" style="10" customWidth="1"/>
    <col min="3" max="3" width="18.375" style="10" bestFit="1" customWidth="1"/>
    <col min="4" max="4" width="8.75390625" style="10" bestFit="1" customWidth="1"/>
    <col min="5" max="5" width="23.375" style="10" customWidth="1"/>
    <col min="6" max="6" width="42.875" style="11" customWidth="1"/>
    <col min="7" max="7" width="17.875" style="11" customWidth="1"/>
    <col min="8" max="8" width="30.75390625" style="11" customWidth="1"/>
    <col min="9" max="9" width="15.625" style="10" customWidth="1"/>
    <col min="10" max="16384" width="13.375" style="1" customWidth="1"/>
  </cols>
  <sheetData>
    <row r="1" spans="1:9" ht="20.25">
      <c r="A1" s="14" t="s">
        <v>146</v>
      </c>
      <c r="B1" s="3"/>
      <c r="C1" s="4"/>
      <c r="D1" s="4"/>
      <c r="E1" s="5"/>
      <c r="F1" s="5"/>
      <c r="G1" s="5"/>
      <c r="H1" s="6"/>
      <c r="I1" s="2"/>
    </row>
    <row r="2" spans="1:9" ht="13.5" thickBot="1">
      <c r="A2" s="2"/>
      <c r="B2" s="5"/>
      <c r="C2" s="5"/>
      <c r="D2" s="5"/>
      <c r="E2" s="5"/>
      <c r="F2" s="5"/>
      <c r="G2" s="5"/>
      <c r="H2" s="7"/>
      <c r="I2" s="2"/>
    </row>
    <row r="3" spans="1:12" ht="42" thickBot="1" thickTop="1">
      <c r="A3" s="15" t="s">
        <v>35</v>
      </c>
      <c r="B3" s="16" t="s">
        <v>0</v>
      </c>
      <c r="C3" s="17" t="s">
        <v>1</v>
      </c>
      <c r="D3" s="16" t="s">
        <v>39</v>
      </c>
      <c r="E3" s="16" t="s">
        <v>40</v>
      </c>
      <c r="F3" s="16" t="s">
        <v>116</v>
      </c>
      <c r="G3" s="16" t="s">
        <v>117</v>
      </c>
      <c r="H3" s="16" t="s">
        <v>34</v>
      </c>
      <c r="I3" s="16" t="s">
        <v>140</v>
      </c>
      <c r="J3" s="16" t="s">
        <v>141</v>
      </c>
      <c r="K3" s="16" t="s">
        <v>142</v>
      </c>
      <c r="L3" s="18" t="s">
        <v>143</v>
      </c>
    </row>
    <row r="4" spans="1:12" s="13" customFormat="1" ht="120" customHeight="1" thickTop="1">
      <c r="A4" s="35">
        <v>1</v>
      </c>
      <c r="B4" s="36" t="s">
        <v>2</v>
      </c>
      <c r="C4" s="37" t="s">
        <v>33</v>
      </c>
      <c r="D4" s="38">
        <v>9</v>
      </c>
      <c r="E4" s="38" t="s">
        <v>67</v>
      </c>
      <c r="F4" s="39" t="s">
        <v>78</v>
      </c>
      <c r="G4" s="40" t="s">
        <v>118</v>
      </c>
      <c r="H4" s="41"/>
      <c r="I4" s="50">
        <v>0</v>
      </c>
      <c r="J4" s="50">
        <f>+I4*1.21</f>
        <v>0</v>
      </c>
      <c r="K4" s="50">
        <f>+D4*I4</f>
        <v>0</v>
      </c>
      <c r="L4" s="51">
        <f>+K4*1.21</f>
        <v>0</v>
      </c>
    </row>
    <row r="5" spans="1:12" s="13" customFormat="1" ht="120" customHeight="1">
      <c r="A5" s="19">
        <v>2</v>
      </c>
      <c r="B5" s="20" t="s">
        <v>3</v>
      </c>
      <c r="C5" s="21" t="s">
        <v>4</v>
      </c>
      <c r="D5" s="22">
        <v>1</v>
      </c>
      <c r="E5" s="22" t="s">
        <v>42</v>
      </c>
      <c r="F5" s="22" t="s">
        <v>93</v>
      </c>
      <c r="G5" s="23" t="s">
        <v>79</v>
      </c>
      <c r="H5" s="25"/>
      <c r="I5" s="52">
        <v>0</v>
      </c>
      <c r="J5" s="52">
        <f aca="true" t="shared" si="0" ref="J5:J68">+I5*1.21</f>
        <v>0</v>
      </c>
      <c r="K5" s="52">
        <f aca="true" t="shared" si="1" ref="K5:K68">+D5*I5</f>
        <v>0</v>
      </c>
      <c r="L5" s="53">
        <f aca="true" t="shared" si="2" ref="L5:L68">+K5*1.21</f>
        <v>0</v>
      </c>
    </row>
    <row r="6" spans="1:12" s="13" customFormat="1" ht="120" customHeight="1">
      <c r="A6" s="19">
        <v>3</v>
      </c>
      <c r="B6" s="20"/>
      <c r="C6" s="21"/>
      <c r="D6" s="22">
        <v>2</v>
      </c>
      <c r="E6" s="22" t="s">
        <v>36</v>
      </c>
      <c r="F6" s="22" t="s">
        <v>57</v>
      </c>
      <c r="G6" s="23" t="s">
        <v>80</v>
      </c>
      <c r="H6" s="25"/>
      <c r="I6" s="52">
        <v>0</v>
      </c>
      <c r="J6" s="52">
        <f t="shared" si="0"/>
        <v>0</v>
      </c>
      <c r="K6" s="52">
        <f t="shared" si="1"/>
        <v>0</v>
      </c>
      <c r="L6" s="53">
        <f t="shared" si="2"/>
        <v>0</v>
      </c>
    </row>
    <row r="7" spans="1:12" s="13" customFormat="1" ht="120" customHeight="1">
      <c r="A7" s="19">
        <v>4</v>
      </c>
      <c r="B7" s="20"/>
      <c r="C7" s="26"/>
      <c r="D7" s="22">
        <v>2</v>
      </c>
      <c r="E7" s="22" t="s">
        <v>53</v>
      </c>
      <c r="F7" s="22" t="s">
        <v>45</v>
      </c>
      <c r="G7" s="23" t="s">
        <v>81</v>
      </c>
      <c r="H7" s="24"/>
      <c r="I7" s="52">
        <v>0</v>
      </c>
      <c r="J7" s="52">
        <f t="shared" si="0"/>
        <v>0</v>
      </c>
      <c r="K7" s="52">
        <f t="shared" si="1"/>
        <v>0</v>
      </c>
      <c r="L7" s="53">
        <f t="shared" si="2"/>
        <v>0</v>
      </c>
    </row>
    <row r="8" spans="1:12" s="13" customFormat="1" ht="120" customHeight="1">
      <c r="A8" s="19">
        <v>5</v>
      </c>
      <c r="B8" s="20"/>
      <c r="C8" s="26"/>
      <c r="D8" s="22">
        <v>1</v>
      </c>
      <c r="E8" s="22" t="s">
        <v>47</v>
      </c>
      <c r="F8" s="22" t="s">
        <v>46</v>
      </c>
      <c r="G8" s="23" t="s">
        <v>82</v>
      </c>
      <c r="H8" s="24"/>
      <c r="I8" s="52">
        <v>0</v>
      </c>
      <c r="J8" s="52">
        <f t="shared" si="0"/>
        <v>0</v>
      </c>
      <c r="K8" s="52">
        <f t="shared" si="1"/>
        <v>0</v>
      </c>
      <c r="L8" s="53">
        <f t="shared" si="2"/>
        <v>0</v>
      </c>
    </row>
    <row r="9" spans="1:12" s="12" customFormat="1" ht="120" customHeight="1">
      <c r="A9" s="19">
        <v>6</v>
      </c>
      <c r="B9" s="20"/>
      <c r="C9" s="22"/>
      <c r="D9" s="22">
        <v>1</v>
      </c>
      <c r="E9" s="22" t="s">
        <v>48</v>
      </c>
      <c r="F9" s="22" t="s">
        <v>49</v>
      </c>
      <c r="G9" s="23" t="s">
        <v>83</v>
      </c>
      <c r="H9" s="24"/>
      <c r="I9" s="52">
        <v>0</v>
      </c>
      <c r="J9" s="52">
        <f t="shared" si="0"/>
        <v>0</v>
      </c>
      <c r="K9" s="52">
        <f t="shared" si="1"/>
        <v>0</v>
      </c>
      <c r="L9" s="53">
        <f t="shared" si="2"/>
        <v>0</v>
      </c>
    </row>
    <row r="10" spans="1:12" s="13" customFormat="1" ht="120" customHeight="1">
      <c r="A10" s="19">
        <v>7</v>
      </c>
      <c r="B10" s="20" t="s">
        <v>151</v>
      </c>
      <c r="C10" s="79" t="s">
        <v>152</v>
      </c>
      <c r="D10" s="22">
        <v>1</v>
      </c>
      <c r="E10" s="22" t="s">
        <v>50</v>
      </c>
      <c r="F10" s="22" t="s">
        <v>84</v>
      </c>
      <c r="G10" s="23" t="s">
        <v>81</v>
      </c>
      <c r="H10" s="25"/>
      <c r="I10" s="52">
        <v>0</v>
      </c>
      <c r="J10" s="52">
        <f t="shared" si="0"/>
        <v>0</v>
      </c>
      <c r="K10" s="52">
        <f t="shared" si="1"/>
        <v>0</v>
      </c>
      <c r="L10" s="53">
        <f t="shared" si="2"/>
        <v>0</v>
      </c>
    </row>
    <row r="11" spans="1:12" s="13" customFormat="1" ht="120" customHeight="1">
      <c r="A11" s="19">
        <v>8</v>
      </c>
      <c r="B11" s="20"/>
      <c r="C11" s="26"/>
      <c r="D11" s="22">
        <v>1</v>
      </c>
      <c r="E11" s="22" t="s">
        <v>77</v>
      </c>
      <c r="F11" s="27" t="s">
        <v>76</v>
      </c>
      <c r="G11" s="23" t="s">
        <v>81</v>
      </c>
      <c r="H11" s="25"/>
      <c r="I11" s="52">
        <v>0</v>
      </c>
      <c r="J11" s="52">
        <f t="shared" si="0"/>
        <v>0</v>
      </c>
      <c r="K11" s="52">
        <f t="shared" si="1"/>
        <v>0</v>
      </c>
      <c r="L11" s="53">
        <f t="shared" si="2"/>
        <v>0</v>
      </c>
    </row>
    <row r="12" spans="1:12" s="13" customFormat="1" ht="120" customHeight="1">
      <c r="A12" s="19">
        <v>9</v>
      </c>
      <c r="B12" s="20"/>
      <c r="C12" s="26"/>
      <c r="D12" s="22">
        <v>1</v>
      </c>
      <c r="E12" s="22" t="s">
        <v>52</v>
      </c>
      <c r="F12" s="22" t="s">
        <v>45</v>
      </c>
      <c r="G12" s="23" t="s">
        <v>81</v>
      </c>
      <c r="H12" s="24"/>
      <c r="I12" s="52">
        <v>0</v>
      </c>
      <c r="J12" s="52">
        <f t="shared" si="0"/>
        <v>0</v>
      </c>
      <c r="K12" s="52">
        <f t="shared" si="1"/>
        <v>0</v>
      </c>
      <c r="L12" s="53">
        <f t="shared" si="2"/>
        <v>0</v>
      </c>
    </row>
    <row r="13" spans="1:12" s="13" customFormat="1" ht="120" customHeight="1">
      <c r="A13" s="19">
        <v>10</v>
      </c>
      <c r="B13" s="28" t="s">
        <v>7</v>
      </c>
      <c r="C13" s="29" t="s">
        <v>8</v>
      </c>
      <c r="D13" s="22">
        <v>1</v>
      </c>
      <c r="E13" s="22" t="s">
        <v>50</v>
      </c>
      <c r="F13" s="22" t="s">
        <v>51</v>
      </c>
      <c r="G13" s="23" t="s">
        <v>81</v>
      </c>
      <c r="H13" s="25"/>
      <c r="I13" s="52">
        <v>0</v>
      </c>
      <c r="J13" s="52">
        <f t="shared" si="0"/>
        <v>0</v>
      </c>
      <c r="K13" s="52">
        <f t="shared" si="1"/>
        <v>0</v>
      </c>
      <c r="L13" s="53">
        <f t="shared" si="2"/>
        <v>0</v>
      </c>
    </row>
    <row r="14" spans="1:12" s="13" customFormat="1" ht="120" customHeight="1">
      <c r="A14" s="19">
        <v>11</v>
      </c>
      <c r="B14" s="20"/>
      <c r="C14" s="26"/>
      <c r="D14" s="22">
        <v>2</v>
      </c>
      <c r="E14" s="22" t="s">
        <v>52</v>
      </c>
      <c r="F14" s="22" t="s">
        <v>45</v>
      </c>
      <c r="G14" s="23" t="s">
        <v>81</v>
      </c>
      <c r="H14" s="24"/>
      <c r="I14" s="52">
        <v>0</v>
      </c>
      <c r="J14" s="52">
        <f t="shared" si="0"/>
        <v>0</v>
      </c>
      <c r="K14" s="52">
        <f t="shared" si="1"/>
        <v>0</v>
      </c>
      <c r="L14" s="53">
        <f t="shared" si="2"/>
        <v>0</v>
      </c>
    </row>
    <row r="15" spans="1:12" s="12" customFormat="1" ht="120" customHeight="1">
      <c r="A15" s="19">
        <v>12</v>
      </c>
      <c r="B15" s="20" t="s">
        <v>9</v>
      </c>
      <c r="C15" s="21" t="s">
        <v>6</v>
      </c>
      <c r="D15" s="22">
        <v>1</v>
      </c>
      <c r="E15" s="22" t="s">
        <v>54</v>
      </c>
      <c r="F15" s="22" t="s">
        <v>93</v>
      </c>
      <c r="G15" s="23" t="s">
        <v>79</v>
      </c>
      <c r="H15" s="25"/>
      <c r="I15" s="52">
        <v>0</v>
      </c>
      <c r="J15" s="52">
        <f t="shared" si="0"/>
        <v>0</v>
      </c>
      <c r="K15" s="52">
        <f t="shared" si="1"/>
        <v>0</v>
      </c>
      <c r="L15" s="53">
        <f t="shared" si="2"/>
        <v>0</v>
      </c>
    </row>
    <row r="16" spans="1:12" s="12" customFormat="1" ht="120" customHeight="1">
      <c r="A16" s="19">
        <v>13</v>
      </c>
      <c r="B16" s="20"/>
      <c r="C16" s="21"/>
      <c r="D16" s="30">
        <v>1</v>
      </c>
      <c r="E16" s="22" t="s">
        <v>36</v>
      </c>
      <c r="F16" s="22" t="s">
        <v>57</v>
      </c>
      <c r="G16" s="23" t="s">
        <v>80</v>
      </c>
      <c r="H16" s="25"/>
      <c r="I16" s="52">
        <v>0</v>
      </c>
      <c r="J16" s="52">
        <f t="shared" si="0"/>
        <v>0</v>
      </c>
      <c r="K16" s="52">
        <f t="shared" si="1"/>
        <v>0</v>
      </c>
      <c r="L16" s="53">
        <f t="shared" si="2"/>
        <v>0</v>
      </c>
    </row>
    <row r="17" spans="1:12" s="13" customFormat="1" ht="120" customHeight="1">
      <c r="A17" s="19">
        <v>14</v>
      </c>
      <c r="B17" s="20"/>
      <c r="C17" s="26"/>
      <c r="D17" s="22">
        <v>4</v>
      </c>
      <c r="E17" s="22" t="s">
        <v>55</v>
      </c>
      <c r="F17" s="22" t="s">
        <v>45</v>
      </c>
      <c r="G17" s="23" t="s">
        <v>85</v>
      </c>
      <c r="H17" s="24"/>
      <c r="I17" s="52">
        <v>0</v>
      </c>
      <c r="J17" s="52">
        <f t="shared" si="0"/>
        <v>0</v>
      </c>
      <c r="K17" s="52">
        <f t="shared" si="1"/>
        <v>0</v>
      </c>
      <c r="L17" s="53">
        <f t="shared" si="2"/>
        <v>0</v>
      </c>
    </row>
    <row r="18" spans="1:12" s="13" customFormat="1" ht="120" customHeight="1">
      <c r="A18" s="19">
        <v>15</v>
      </c>
      <c r="B18" s="20"/>
      <c r="C18" s="26"/>
      <c r="D18" s="22">
        <v>1</v>
      </c>
      <c r="E18" s="22" t="s">
        <v>52</v>
      </c>
      <c r="F18" s="22" t="s">
        <v>45</v>
      </c>
      <c r="G18" s="23" t="s">
        <v>81</v>
      </c>
      <c r="H18" s="24"/>
      <c r="I18" s="52">
        <v>0</v>
      </c>
      <c r="J18" s="52">
        <f t="shared" si="0"/>
        <v>0</v>
      </c>
      <c r="K18" s="52">
        <f t="shared" si="1"/>
        <v>0</v>
      </c>
      <c r="L18" s="53">
        <f t="shared" si="2"/>
        <v>0</v>
      </c>
    </row>
    <row r="19" spans="1:12" s="12" customFormat="1" ht="120" customHeight="1">
      <c r="A19" s="19">
        <v>16</v>
      </c>
      <c r="B19" s="20" t="s">
        <v>10</v>
      </c>
      <c r="C19" s="21" t="s">
        <v>6</v>
      </c>
      <c r="D19" s="22">
        <v>1</v>
      </c>
      <c r="E19" s="22" t="s">
        <v>54</v>
      </c>
      <c r="F19" s="22" t="s">
        <v>93</v>
      </c>
      <c r="G19" s="23" t="s">
        <v>79</v>
      </c>
      <c r="H19" s="25"/>
      <c r="I19" s="52">
        <v>0</v>
      </c>
      <c r="J19" s="52">
        <f t="shared" si="0"/>
        <v>0</v>
      </c>
      <c r="K19" s="52">
        <f t="shared" si="1"/>
        <v>0</v>
      </c>
      <c r="L19" s="53">
        <f t="shared" si="2"/>
        <v>0</v>
      </c>
    </row>
    <row r="20" spans="1:12" s="12" customFormat="1" ht="120" customHeight="1">
      <c r="A20" s="19">
        <v>17</v>
      </c>
      <c r="B20" s="20"/>
      <c r="C20" s="21"/>
      <c r="D20" s="22">
        <v>1</v>
      </c>
      <c r="E20" s="22" t="s">
        <v>36</v>
      </c>
      <c r="F20" s="22" t="s">
        <v>57</v>
      </c>
      <c r="G20" s="23" t="s">
        <v>80</v>
      </c>
      <c r="H20" s="25"/>
      <c r="I20" s="52">
        <v>0</v>
      </c>
      <c r="J20" s="52">
        <f t="shared" si="0"/>
        <v>0</v>
      </c>
      <c r="K20" s="52">
        <f t="shared" si="1"/>
        <v>0</v>
      </c>
      <c r="L20" s="53">
        <f t="shared" si="2"/>
        <v>0</v>
      </c>
    </row>
    <row r="21" spans="1:12" s="12" customFormat="1" ht="120" customHeight="1">
      <c r="A21" s="19">
        <v>18</v>
      </c>
      <c r="B21" s="20"/>
      <c r="C21" s="22"/>
      <c r="D21" s="22">
        <v>1</v>
      </c>
      <c r="E21" s="22" t="s">
        <v>48</v>
      </c>
      <c r="F21" s="22" t="s">
        <v>49</v>
      </c>
      <c r="G21" s="23" t="s">
        <v>86</v>
      </c>
      <c r="H21" s="24"/>
      <c r="I21" s="52">
        <v>0</v>
      </c>
      <c r="J21" s="52">
        <f t="shared" si="0"/>
        <v>0</v>
      </c>
      <c r="K21" s="52">
        <f t="shared" si="1"/>
        <v>0</v>
      </c>
      <c r="L21" s="53">
        <f t="shared" si="2"/>
        <v>0</v>
      </c>
    </row>
    <row r="22" spans="1:12" s="13" customFormat="1" ht="120" customHeight="1">
      <c r="A22" s="19">
        <v>19</v>
      </c>
      <c r="B22" s="20"/>
      <c r="C22" s="26"/>
      <c r="D22" s="22">
        <v>1</v>
      </c>
      <c r="E22" s="22" t="s">
        <v>52</v>
      </c>
      <c r="F22" s="22" t="s">
        <v>45</v>
      </c>
      <c r="G22" s="23" t="s">
        <v>81</v>
      </c>
      <c r="H22" s="24"/>
      <c r="I22" s="52">
        <v>0</v>
      </c>
      <c r="J22" s="52">
        <f t="shared" si="0"/>
        <v>0</v>
      </c>
      <c r="K22" s="52">
        <f t="shared" si="1"/>
        <v>0</v>
      </c>
      <c r="L22" s="53">
        <f t="shared" si="2"/>
        <v>0</v>
      </c>
    </row>
    <row r="23" spans="1:12" s="13" customFormat="1" ht="120" customHeight="1">
      <c r="A23" s="19">
        <v>20</v>
      </c>
      <c r="B23" s="22" t="s">
        <v>12</v>
      </c>
      <c r="C23" s="22" t="s">
        <v>11</v>
      </c>
      <c r="D23" s="22">
        <v>9</v>
      </c>
      <c r="E23" s="22" t="s">
        <v>47</v>
      </c>
      <c r="F23" s="22" t="s">
        <v>46</v>
      </c>
      <c r="G23" s="23" t="s">
        <v>82</v>
      </c>
      <c r="H23" s="24"/>
      <c r="I23" s="52">
        <v>0</v>
      </c>
      <c r="J23" s="52">
        <f t="shared" si="0"/>
        <v>0</v>
      </c>
      <c r="K23" s="52">
        <f t="shared" si="1"/>
        <v>0</v>
      </c>
      <c r="L23" s="53">
        <f t="shared" si="2"/>
        <v>0</v>
      </c>
    </row>
    <row r="24" spans="1:12" s="12" customFormat="1" ht="120" customHeight="1">
      <c r="A24" s="19">
        <v>21</v>
      </c>
      <c r="B24" s="20" t="s">
        <v>13</v>
      </c>
      <c r="C24" s="21" t="s">
        <v>14</v>
      </c>
      <c r="D24" s="22">
        <v>7</v>
      </c>
      <c r="E24" s="22" t="s">
        <v>67</v>
      </c>
      <c r="F24" s="27" t="s">
        <v>78</v>
      </c>
      <c r="G24" s="24" t="s">
        <v>87</v>
      </c>
      <c r="H24" s="26"/>
      <c r="I24" s="52">
        <v>0</v>
      </c>
      <c r="J24" s="52">
        <f t="shared" si="0"/>
        <v>0</v>
      </c>
      <c r="K24" s="52">
        <f t="shared" si="1"/>
        <v>0</v>
      </c>
      <c r="L24" s="53">
        <f t="shared" si="2"/>
        <v>0</v>
      </c>
    </row>
    <row r="25" spans="1:12" s="13" customFormat="1" ht="120" customHeight="1">
      <c r="A25" s="19">
        <v>22</v>
      </c>
      <c r="B25" s="20"/>
      <c r="C25" s="26"/>
      <c r="D25" s="22">
        <v>2</v>
      </c>
      <c r="E25" s="22" t="s">
        <v>69</v>
      </c>
      <c r="F25" s="27" t="s">
        <v>68</v>
      </c>
      <c r="G25" s="23" t="s">
        <v>88</v>
      </c>
      <c r="H25" s="25"/>
      <c r="I25" s="52">
        <v>0</v>
      </c>
      <c r="J25" s="52">
        <f t="shared" si="0"/>
        <v>0</v>
      </c>
      <c r="K25" s="52">
        <f t="shared" si="1"/>
        <v>0</v>
      </c>
      <c r="L25" s="53">
        <f t="shared" si="2"/>
        <v>0</v>
      </c>
    </row>
    <row r="26" spans="1:12" s="12" customFormat="1" ht="120" customHeight="1">
      <c r="A26" s="19">
        <v>23</v>
      </c>
      <c r="B26" s="20" t="s">
        <v>15</v>
      </c>
      <c r="C26" s="21" t="s">
        <v>16</v>
      </c>
      <c r="D26" s="27">
        <v>1</v>
      </c>
      <c r="E26" s="22" t="s">
        <v>91</v>
      </c>
      <c r="F26" s="22" t="s">
        <v>93</v>
      </c>
      <c r="G26" s="23" t="s">
        <v>89</v>
      </c>
      <c r="H26" s="25"/>
      <c r="I26" s="52">
        <v>0</v>
      </c>
      <c r="J26" s="52">
        <f t="shared" si="0"/>
        <v>0</v>
      </c>
      <c r="K26" s="52">
        <f t="shared" si="1"/>
        <v>0</v>
      </c>
      <c r="L26" s="53">
        <f t="shared" si="2"/>
        <v>0</v>
      </c>
    </row>
    <row r="27" spans="1:12" s="12" customFormat="1" ht="120" customHeight="1">
      <c r="A27" s="19">
        <v>24</v>
      </c>
      <c r="B27" s="20"/>
      <c r="C27" s="21"/>
      <c r="D27" s="27">
        <v>1</v>
      </c>
      <c r="E27" s="22" t="s">
        <v>91</v>
      </c>
      <c r="F27" s="22" t="s">
        <v>93</v>
      </c>
      <c r="G27" s="23" t="s">
        <v>90</v>
      </c>
      <c r="H27" s="25"/>
      <c r="I27" s="52">
        <v>0</v>
      </c>
      <c r="J27" s="52">
        <f t="shared" si="0"/>
        <v>0</v>
      </c>
      <c r="K27" s="52">
        <f t="shared" si="1"/>
        <v>0</v>
      </c>
      <c r="L27" s="53">
        <f t="shared" si="2"/>
        <v>0</v>
      </c>
    </row>
    <row r="28" spans="1:12" s="12" customFormat="1" ht="120" customHeight="1">
      <c r="A28" s="19">
        <v>25</v>
      </c>
      <c r="B28" s="20"/>
      <c r="C28" s="21"/>
      <c r="D28" s="27">
        <v>1</v>
      </c>
      <c r="E28" s="27" t="s">
        <v>95</v>
      </c>
      <c r="F28" s="27" t="s">
        <v>96</v>
      </c>
      <c r="G28" s="24" t="s">
        <v>92</v>
      </c>
      <c r="H28" s="25"/>
      <c r="I28" s="52">
        <v>0</v>
      </c>
      <c r="J28" s="52">
        <f t="shared" si="0"/>
        <v>0</v>
      </c>
      <c r="K28" s="52">
        <f t="shared" si="1"/>
        <v>0</v>
      </c>
      <c r="L28" s="53">
        <f t="shared" si="2"/>
        <v>0</v>
      </c>
    </row>
    <row r="29" spans="1:12" s="12" customFormat="1" ht="120" customHeight="1">
      <c r="A29" s="19">
        <v>26</v>
      </c>
      <c r="B29" s="20"/>
      <c r="C29" s="21"/>
      <c r="D29" s="27">
        <v>1</v>
      </c>
      <c r="E29" s="27" t="s">
        <v>37</v>
      </c>
      <c r="F29" s="27" t="s">
        <v>56</v>
      </c>
      <c r="G29" s="23" t="s">
        <v>99</v>
      </c>
      <c r="H29" s="24"/>
      <c r="I29" s="52">
        <v>0</v>
      </c>
      <c r="J29" s="52">
        <f t="shared" si="0"/>
        <v>0</v>
      </c>
      <c r="K29" s="52">
        <f t="shared" si="1"/>
        <v>0</v>
      </c>
      <c r="L29" s="53">
        <f t="shared" si="2"/>
        <v>0</v>
      </c>
    </row>
    <row r="30" spans="1:12" s="12" customFormat="1" ht="120" customHeight="1">
      <c r="A30" s="19">
        <v>27</v>
      </c>
      <c r="B30" s="26"/>
      <c r="C30" s="21"/>
      <c r="D30" s="27">
        <v>1</v>
      </c>
      <c r="E30" s="27" t="s">
        <v>94</v>
      </c>
      <c r="F30" s="27" t="s">
        <v>97</v>
      </c>
      <c r="G30" s="23" t="s">
        <v>98</v>
      </c>
      <c r="H30" s="24"/>
      <c r="I30" s="52">
        <v>0</v>
      </c>
      <c r="J30" s="52">
        <f t="shared" si="0"/>
        <v>0</v>
      </c>
      <c r="K30" s="52">
        <f t="shared" si="1"/>
        <v>0</v>
      </c>
      <c r="L30" s="53">
        <f t="shared" si="2"/>
        <v>0</v>
      </c>
    </row>
    <row r="31" spans="1:12" s="12" customFormat="1" ht="120" customHeight="1">
      <c r="A31" s="19">
        <v>28</v>
      </c>
      <c r="B31" s="26"/>
      <c r="C31" s="21"/>
      <c r="D31" s="22">
        <v>3</v>
      </c>
      <c r="E31" s="22" t="s">
        <v>53</v>
      </c>
      <c r="F31" s="22" t="s">
        <v>45</v>
      </c>
      <c r="G31" s="23" t="s">
        <v>81</v>
      </c>
      <c r="H31" s="24"/>
      <c r="I31" s="52">
        <v>0</v>
      </c>
      <c r="J31" s="52">
        <f t="shared" si="0"/>
        <v>0</v>
      </c>
      <c r="K31" s="52">
        <f t="shared" si="1"/>
        <v>0</v>
      </c>
      <c r="L31" s="53">
        <f t="shared" si="2"/>
        <v>0</v>
      </c>
    </row>
    <row r="32" spans="1:12" s="12" customFormat="1" ht="120" customHeight="1">
      <c r="A32" s="19">
        <v>29</v>
      </c>
      <c r="B32" s="20" t="s">
        <v>17</v>
      </c>
      <c r="C32" s="21" t="s">
        <v>18</v>
      </c>
      <c r="D32" s="22">
        <v>1</v>
      </c>
      <c r="E32" s="22" t="s">
        <v>63</v>
      </c>
      <c r="F32" s="27" t="s">
        <v>64</v>
      </c>
      <c r="G32" s="23" t="s">
        <v>100</v>
      </c>
      <c r="H32" s="25"/>
      <c r="I32" s="52">
        <v>0</v>
      </c>
      <c r="J32" s="52">
        <f t="shared" si="0"/>
        <v>0</v>
      </c>
      <c r="K32" s="52">
        <f t="shared" si="1"/>
        <v>0</v>
      </c>
      <c r="L32" s="53">
        <f t="shared" si="2"/>
        <v>0</v>
      </c>
    </row>
    <row r="33" spans="1:12" s="12" customFormat="1" ht="120" customHeight="1">
      <c r="A33" s="19">
        <v>30</v>
      </c>
      <c r="B33" s="20" t="s">
        <v>19</v>
      </c>
      <c r="C33" s="21" t="s">
        <v>16</v>
      </c>
      <c r="D33" s="22">
        <v>2</v>
      </c>
      <c r="E33" s="22" t="s">
        <v>5</v>
      </c>
      <c r="F33" s="22" t="s">
        <v>41</v>
      </c>
      <c r="G33" s="24" t="s">
        <v>101</v>
      </c>
      <c r="H33" s="24"/>
      <c r="I33" s="52">
        <v>0</v>
      </c>
      <c r="J33" s="52">
        <f t="shared" si="0"/>
        <v>0</v>
      </c>
      <c r="K33" s="52">
        <f t="shared" si="1"/>
        <v>0</v>
      </c>
      <c r="L33" s="53">
        <f t="shared" si="2"/>
        <v>0</v>
      </c>
    </row>
    <row r="34" spans="1:12" s="12" customFormat="1" ht="120" customHeight="1">
      <c r="A34" s="19">
        <v>31</v>
      </c>
      <c r="B34" s="20"/>
      <c r="C34" s="21"/>
      <c r="D34" s="22">
        <v>2</v>
      </c>
      <c r="E34" s="22" t="s">
        <v>37</v>
      </c>
      <c r="F34" s="22" t="s">
        <v>56</v>
      </c>
      <c r="G34" s="23" t="s">
        <v>99</v>
      </c>
      <c r="H34" s="24"/>
      <c r="I34" s="52">
        <v>0</v>
      </c>
      <c r="J34" s="52">
        <f t="shared" si="0"/>
        <v>0</v>
      </c>
      <c r="K34" s="52">
        <f t="shared" si="1"/>
        <v>0</v>
      </c>
      <c r="L34" s="53">
        <f t="shared" si="2"/>
        <v>0</v>
      </c>
    </row>
    <row r="35" spans="1:12" s="12" customFormat="1" ht="120" customHeight="1">
      <c r="A35" s="19">
        <v>32</v>
      </c>
      <c r="B35" s="26"/>
      <c r="C35" s="21"/>
      <c r="D35" s="27">
        <v>2</v>
      </c>
      <c r="E35" s="27" t="s">
        <v>70</v>
      </c>
      <c r="F35" s="27" t="s">
        <v>109</v>
      </c>
      <c r="G35" s="23" t="s">
        <v>102</v>
      </c>
      <c r="H35" s="24"/>
      <c r="I35" s="52">
        <v>0</v>
      </c>
      <c r="J35" s="52">
        <f t="shared" si="0"/>
        <v>0</v>
      </c>
      <c r="K35" s="52">
        <f t="shared" si="1"/>
        <v>0</v>
      </c>
      <c r="L35" s="53">
        <f t="shared" si="2"/>
        <v>0</v>
      </c>
    </row>
    <row r="36" spans="1:12" s="12" customFormat="1" ht="120" customHeight="1">
      <c r="A36" s="19">
        <v>33</v>
      </c>
      <c r="B36" s="26"/>
      <c r="C36" s="21"/>
      <c r="D36" s="22">
        <v>3</v>
      </c>
      <c r="E36" s="22" t="s">
        <v>53</v>
      </c>
      <c r="F36" s="22" t="s">
        <v>45</v>
      </c>
      <c r="G36" s="23" t="s">
        <v>81</v>
      </c>
      <c r="H36" s="24"/>
      <c r="I36" s="52">
        <v>0</v>
      </c>
      <c r="J36" s="52">
        <f t="shared" si="0"/>
        <v>0</v>
      </c>
      <c r="K36" s="52">
        <f t="shared" si="1"/>
        <v>0</v>
      </c>
      <c r="L36" s="53">
        <f t="shared" si="2"/>
        <v>0</v>
      </c>
    </row>
    <row r="37" spans="1:12" s="12" customFormat="1" ht="120" customHeight="1">
      <c r="A37" s="19">
        <v>34</v>
      </c>
      <c r="B37" s="20" t="s">
        <v>21</v>
      </c>
      <c r="C37" s="21" t="s">
        <v>20</v>
      </c>
      <c r="D37" s="22">
        <v>1</v>
      </c>
      <c r="E37" s="22" t="s">
        <v>60</v>
      </c>
      <c r="F37" s="22" t="s">
        <v>61</v>
      </c>
      <c r="G37" s="23" t="s">
        <v>103</v>
      </c>
      <c r="H37" s="25"/>
      <c r="I37" s="52">
        <v>0</v>
      </c>
      <c r="J37" s="52">
        <f t="shared" si="0"/>
        <v>0</v>
      </c>
      <c r="K37" s="52">
        <f t="shared" si="1"/>
        <v>0</v>
      </c>
      <c r="L37" s="53">
        <f t="shared" si="2"/>
        <v>0</v>
      </c>
    </row>
    <row r="38" spans="1:12" s="12" customFormat="1" ht="120" customHeight="1">
      <c r="A38" s="19">
        <v>35</v>
      </c>
      <c r="B38" s="26"/>
      <c r="C38" s="21"/>
      <c r="D38" s="27">
        <v>2</v>
      </c>
      <c r="E38" s="31" t="s">
        <v>106</v>
      </c>
      <c r="F38" s="31" t="s">
        <v>105</v>
      </c>
      <c r="G38" s="32" t="s">
        <v>104</v>
      </c>
      <c r="H38" s="24"/>
      <c r="I38" s="52">
        <v>0</v>
      </c>
      <c r="J38" s="52">
        <f t="shared" si="0"/>
        <v>0</v>
      </c>
      <c r="K38" s="52">
        <f t="shared" si="1"/>
        <v>0</v>
      </c>
      <c r="L38" s="53">
        <f t="shared" si="2"/>
        <v>0</v>
      </c>
    </row>
    <row r="39" spans="1:12" s="12" customFormat="1" ht="120" customHeight="1">
      <c r="A39" s="19">
        <v>36</v>
      </c>
      <c r="B39" s="20" t="s">
        <v>22</v>
      </c>
      <c r="C39" s="21" t="s">
        <v>23</v>
      </c>
      <c r="D39" s="22">
        <v>3</v>
      </c>
      <c r="E39" s="22" t="s">
        <v>60</v>
      </c>
      <c r="F39" s="22" t="s">
        <v>61</v>
      </c>
      <c r="G39" s="23" t="s">
        <v>103</v>
      </c>
      <c r="H39" s="25"/>
      <c r="I39" s="52">
        <v>0</v>
      </c>
      <c r="J39" s="52">
        <f t="shared" si="0"/>
        <v>0</v>
      </c>
      <c r="K39" s="52">
        <f t="shared" si="1"/>
        <v>0</v>
      </c>
      <c r="L39" s="53">
        <f t="shared" si="2"/>
        <v>0</v>
      </c>
    </row>
    <row r="40" spans="1:12" s="12" customFormat="1" ht="120" customHeight="1">
      <c r="A40" s="19">
        <v>37</v>
      </c>
      <c r="B40" s="20" t="s">
        <v>24</v>
      </c>
      <c r="C40" s="21" t="s">
        <v>25</v>
      </c>
      <c r="D40" s="22">
        <v>2</v>
      </c>
      <c r="E40" s="22" t="s">
        <v>66</v>
      </c>
      <c r="F40" s="22" t="s">
        <v>41</v>
      </c>
      <c r="G40" s="23" t="s">
        <v>107</v>
      </c>
      <c r="H40" s="24"/>
      <c r="I40" s="52">
        <v>0</v>
      </c>
      <c r="J40" s="52">
        <f t="shared" si="0"/>
        <v>0</v>
      </c>
      <c r="K40" s="52">
        <f t="shared" si="1"/>
        <v>0</v>
      </c>
      <c r="L40" s="53">
        <f t="shared" si="2"/>
        <v>0</v>
      </c>
    </row>
    <row r="41" spans="1:12" s="12" customFormat="1" ht="120" customHeight="1">
      <c r="A41" s="19">
        <v>38</v>
      </c>
      <c r="B41" s="20"/>
      <c r="C41" s="21"/>
      <c r="D41" s="22">
        <v>2</v>
      </c>
      <c r="E41" s="22" t="s">
        <v>37</v>
      </c>
      <c r="F41" s="22" t="s">
        <v>56</v>
      </c>
      <c r="G41" s="23" t="s">
        <v>99</v>
      </c>
      <c r="H41" s="24"/>
      <c r="I41" s="52">
        <v>0</v>
      </c>
      <c r="J41" s="52">
        <f t="shared" si="0"/>
        <v>0</v>
      </c>
      <c r="K41" s="52">
        <f t="shared" si="1"/>
        <v>0</v>
      </c>
      <c r="L41" s="53">
        <f t="shared" si="2"/>
        <v>0</v>
      </c>
    </row>
    <row r="42" spans="1:12" s="12" customFormat="1" ht="120" customHeight="1">
      <c r="A42" s="19">
        <v>39</v>
      </c>
      <c r="B42" s="26"/>
      <c r="C42" s="21"/>
      <c r="D42" s="22">
        <v>2</v>
      </c>
      <c r="E42" s="22" t="s">
        <v>70</v>
      </c>
      <c r="F42" s="27" t="s">
        <v>109</v>
      </c>
      <c r="G42" s="23" t="s">
        <v>108</v>
      </c>
      <c r="H42" s="24"/>
      <c r="I42" s="52">
        <v>0</v>
      </c>
      <c r="J42" s="52">
        <f t="shared" si="0"/>
        <v>0</v>
      </c>
      <c r="K42" s="52">
        <f t="shared" si="1"/>
        <v>0</v>
      </c>
      <c r="L42" s="53">
        <f t="shared" si="2"/>
        <v>0</v>
      </c>
    </row>
    <row r="43" spans="1:12" s="12" customFormat="1" ht="120" customHeight="1">
      <c r="A43" s="19">
        <v>40</v>
      </c>
      <c r="B43" s="20" t="s">
        <v>26</v>
      </c>
      <c r="C43" s="21" t="s">
        <v>25</v>
      </c>
      <c r="D43" s="22">
        <v>2</v>
      </c>
      <c r="E43" s="22" t="s">
        <v>66</v>
      </c>
      <c r="F43" s="22" t="s">
        <v>41</v>
      </c>
      <c r="G43" s="23" t="s">
        <v>107</v>
      </c>
      <c r="H43" s="24"/>
      <c r="I43" s="52">
        <v>0</v>
      </c>
      <c r="J43" s="52">
        <f t="shared" si="0"/>
        <v>0</v>
      </c>
      <c r="K43" s="52">
        <f t="shared" si="1"/>
        <v>0</v>
      </c>
      <c r="L43" s="53">
        <f t="shared" si="2"/>
        <v>0</v>
      </c>
    </row>
    <row r="44" spans="1:12" s="12" customFormat="1" ht="120" customHeight="1">
      <c r="A44" s="19">
        <v>41</v>
      </c>
      <c r="B44" s="20"/>
      <c r="C44" s="21"/>
      <c r="D44" s="22">
        <v>1</v>
      </c>
      <c r="E44" s="27" t="s">
        <v>95</v>
      </c>
      <c r="F44" s="27" t="s">
        <v>96</v>
      </c>
      <c r="G44" s="24" t="s">
        <v>92</v>
      </c>
      <c r="H44" s="25"/>
      <c r="I44" s="52">
        <v>0</v>
      </c>
      <c r="J44" s="52">
        <f t="shared" si="0"/>
        <v>0</v>
      </c>
      <c r="K44" s="52">
        <f t="shared" si="1"/>
        <v>0</v>
      </c>
      <c r="L44" s="53">
        <f t="shared" si="2"/>
        <v>0</v>
      </c>
    </row>
    <row r="45" spans="1:12" s="12" customFormat="1" ht="120" customHeight="1">
      <c r="A45" s="19">
        <v>42</v>
      </c>
      <c r="B45" s="20"/>
      <c r="C45" s="21"/>
      <c r="D45" s="22">
        <v>2</v>
      </c>
      <c r="E45" s="22" t="s">
        <v>37</v>
      </c>
      <c r="F45" s="22" t="s">
        <v>56</v>
      </c>
      <c r="G45" s="23" t="s">
        <v>99</v>
      </c>
      <c r="H45" s="24"/>
      <c r="I45" s="52">
        <v>0</v>
      </c>
      <c r="J45" s="52">
        <f t="shared" si="0"/>
        <v>0</v>
      </c>
      <c r="K45" s="52">
        <f t="shared" si="1"/>
        <v>0</v>
      </c>
      <c r="L45" s="53">
        <f t="shared" si="2"/>
        <v>0</v>
      </c>
    </row>
    <row r="46" spans="1:12" s="12" customFormat="1" ht="120" customHeight="1">
      <c r="A46" s="19">
        <v>43</v>
      </c>
      <c r="B46" s="26"/>
      <c r="C46" s="21"/>
      <c r="D46" s="22">
        <v>1</v>
      </c>
      <c r="E46" s="22" t="s">
        <v>70</v>
      </c>
      <c r="F46" s="27" t="s">
        <v>109</v>
      </c>
      <c r="G46" s="23" t="s">
        <v>108</v>
      </c>
      <c r="H46" s="24"/>
      <c r="I46" s="52">
        <v>0</v>
      </c>
      <c r="J46" s="52">
        <f t="shared" si="0"/>
        <v>0</v>
      </c>
      <c r="K46" s="52">
        <f t="shared" si="1"/>
        <v>0</v>
      </c>
      <c r="L46" s="53">
        <f t="shared" si="2"/>
        <v>0</v>
      </c>
    </row>
    <row r="47" spans="1:12" s="13" customFormat="1" ht="120" customHeight="1">
      <c r="A47" s="19">
        <v>44</v>
      </c>
      <c r="B47" s="20"/>
      <c r="C47" s="26"/>
      <c r="D47" s="22">
        <v>3</v>
      </c>
      <c r="E47" s="22" t="s">
        <v>72</v>
      </c>
      <c r="F47" s="27" t="s">
        <v>71</v>
      </c>
      <c r="G47" s="23" t="s">
        <v>110</v>
      </c>
      <c r="H47" s="25"/>
      <c r="I47" s="52">
        <v>0</v>
      </c>
      <c r="J47" s="52">
        <f t="shared" si="0"/>
        <v>0</v>
      </c>
      <c r="K47" s="52">
        <f t="shared" si="1"/>
        <v>0</v>
      </c>
      <c r="L47" s="53">
        <f t="shared" si="2"/>
        <v>0</v>
      </c>
    </row>
    <row r="48" spans="1:12" s="13" customFormat="1" ht="120" customHeight="1">
      <c r="A48" s="19">
        <v>45</v>
      </c>
      <c r="B48" s="20"/>
      <c r="C48" s="26"/>
      <c r="D48" s="22">
        <v>3</v>
      </c>
      <c r="E48" s="22" t="s">
        <v>73</v>
      </c>
      <c r="F48" s="27" t="s">
        <v>71</v>
      </c>
      <c r="G48" s="23" t="s">
        <v>110</v>
      </c>
      <c r="H48" s="25"/>
      <c r="I48" s="52">
        <v>0</v>
      </c>
      <c r="J48" s="52">
        <f t="shared" si="0"/>
        <v>0</v>
      </c>
      <c r="K48" s="52">
        <f t="shared" si="1"/>
        <v>0</v>
      </c>
      <c r="L48" s="53">
        <f t="shared" si="2"/>
        <v>0</v>
      </c>
    </row>
    <row r="49" spans="1:12" s="13" customFormat="1" ht="120" customHeight="1">
      <c r="A49" s="19">
        <v>46</v>
      </c>
      <c r="B49" s="20"/>
      <c r="C49" s="26"/>
      <c r="D49" s="22">
        <v>1</v>
      </c>
      <c r="E49" s="22" t="s">
        <v>74</v>
      </c>
      <c r="F49" s="27" t="s">
        <v>75</v>
      </c>
      <c r="G49" s="23" t="s">
        <v>111</v>
      </c>
      <c r="H49" s="25"/>
      <c r="I49" s="52">
        <v>0</v>
      </c>
      <c r="J49" s="52">
        <f t="shared" si="0"/>
        <v>0</v>
      </c>
      <c r="K49" s="52">
        <f t="shared" si="1"/>
        <v>0</v>
      </c>
      <c r="L49" s="53">
        <f t="shared" si="2"/>
        <v>0</v>
      </c>
    </row>
    <row r="50" spans="1:12" s="12" customFormat="1" ht="120" customHeight="1">
      <c r="A50" s="19">
        <v>47</v>
      </c>
      <c r="B50" s="20" t="s">
        <v>27</v>
      </c>
      <c r="C50" s="21" t="s">
        <v>28</v>
      </c>
      <c r="D50" s="22">
        <v>7</v>
      </c>
      <c r="E50" s="22" t="s">
        <v>112</v>
      </c>
      <c r="F50" s="22" t="s">
        <v>129</v>
      </c>
      <c r="G50" s="23" t="s">
        <v>81</v>
      </c>
      <c r="H50" s="24"/>
      <c r="I50" s="52">
        <v>0</v>
      </c>
      <c r="J50" s="52">
        <f t="shared" si="0"/>
        <v>0</v>
      </c>
      <c r="K50" s="52">
        <f t="shared" si="1"/>
        <v>0</v>
      </c>
      <c r="L50" s="53">
        <f t="shared" si="2"/>
        <v>0</v>
      </c>
    </row>
    <row r="51" spans="1:12" s="13" customFormat="1" ht="120" customHeight="1">
      <c r="A51" s="19">
        <v>48</v>
      </c>
      <c r="B51" s="20"/>
      <c r="C51" s="26"/>
      <c r="D51" s="22">
        <v>7</v>
      </c>
      <c r="E51" s="22" t="s">
        <v>113</v>
      </c>
      <c r="F51" s="22" t="s">
        <v>128</v>
      </c>
      <c r="G51" s="23" t="s">
        <v>114</v>
      </c>
      <c r="H51" s="24"/>
      <c r="I51" s="52">
        <v>0</v>
      </c>
      <c r="J51" s="52">
        <f t="shared" si="0"/>
        <v>0</v>
      </c>
      <c r="K51" s="52">
        <f t="shared" si="1"/>
        <v>0</v>
      </c>
      <c r="L51" s="53">
        <f t="shared" si="2"/>
        <v>0</v>
      </c>
    </row>
    <row r="52" spans="1:12" s="12" customFormat="1" ht="120" customHeight="1">
      <c r="A52" s="19">
        <v>49</v>
      </c>
      <c r="B52" s="20" t="s">
        <v>31</v>
      </c>
      <c r="C52" s="21" t="s">
        <v>32</v>
      </c>
      <c r="D52" s="22">
        <v>3</v>
      </c>
      <c r="E52" s="22" t="s">
        <v>67</v>
      </c>
      <c r="F52" s="27" t="s">
        <v>78</v>
      </c>
      <c r="G52" s="24" t="s">
        <v>87</v>
      </c>
      <c r="H52" s="26"/>
      <c r="I52" s="52">
        <v>0</v>
      </c>
      <c r="J52" s="52">
        <f t="shared" si="0"/>
        <v>0</v>
      </c>
      <c r="K52" s="52">
        <f t="shared" si="1"/>
        <v>0</v>
      </c>
      <c r="L52" s="53">
        <f t="shared" si="2"/>
        <v>0</v>
      </c>
    </row>
    <row r="53" spans="1:12" s="13" customFormat="1" ht="120" customHeight="1">
      <c r="A53" s="19">
        <v>50</v>
      </c>
      <c r="B53" s="33"/>
      <c r="C53" s="34" t="s">
        <v>29</v>
      </c>
      <c r="D53" s="22">
        <v>3</v>
      </c>
      <c r="E53" s="22" t="s">
        <v>60</v>
      </c>
      <c r="F53" s="22" t="s">
        <v>61</v>
      </c>
      <c r="G53" s="23" t="s">
        <v>115</v>
      </c>
      <c r="H53" s="25"/>
      <c r="I53" s="52">
        <v>0</v>
      </c>
      <c r="J53" s="52">
        <f t="shared" si="0"/>
        <v>0</v>
      </c>
      <c r="K53" s="52">
        <f t="shared" si="1"/>
        <v>0</v>
      </c>
      <c r="L53" s="53">
        <f t="shared" si="2"/>
        <v>0</v>
      </c>
    </row>
    <row r="54" spans="1:12" s="13" customFormat="1" ht="120" customHeight="1">
      <c r="A54" s="19">
        <v>51</v>
      </c>
      <c r="B54" s="33"/>
      <c r="C54" s="34" t="s">
        <v>30</v>
      </c>
      <c r="D54" s="22">
        <v>16</v>
      </c>
      <c r="E54" s="22" t="s">
        <v>60</v>
      </c>
      <c r="F54" s="22" t="s">
        <v>61</v>
      </c>
      <c r="G54" s="23" t="s">
        <v>115</v>
      </c>
      <c r="H54" s="24"/>
      <c r="I54" s="52">
        <v>0</v>
      </c>
      <c r="J54" s="52">
        <f t="shared" si="0"/>
        <v>0</v>
      </c>
      <c r="K54" s="52">
        <f t="shared" si="1"/>
        <v>0</v>
      </c>
      <c r="L54" s="53">
        <f t="shared" si="2"/>
        <v>0</v>
      </c>
    </row>
    <row r="55" spans="1:12" s="13" customFormat="1" ht="120" customHeight="1">
      <c r="A55" s="19">
        <v>52</v>
      </c>
      <c r="B55" s="33"/>
      <c r="C55" s="42" t="s">
        <v>120</v>
      </c>
      <c r="D55" s="22">
        <v>1</v>
      </c>
      <c r="E55" s="22" t="s">
        <v>66</v>
      </c>
      <c r="F55" s="22" t="s">
        <v>41</v>
      </c>
      <c r="G55" s="23" t="s">
        <v>107</v>
      </c>
      <c r="H55" s="24"/>
      <c r="I55" s="52">
        <v>0</v>
      </c>
      <c r="J55" s="52">
        <f t="shared" si="0"/>
        <v>0</v>
      </c>
      <c r="K55" s="52">
        <f t="shared" si="1"/>
        <v>0</v>
      </c>
      <c r="L55" s="53">
        <f t="shared" si="2"/>
        <v>0</v>
      </c>
    </row>
    <row r="56" spans="1:12" s="13" customFormat="1" ht="120" customHeight="1">
      <c r="A56" s="19">
        <v>53</v>
      </c>
      <c r="B56" s="33"/>
      <c r="C56" s="34"/>
      <c r="D56" s="22">
        <v>3</v>
      </c>
      <c r="E56" s="22" t="s">
        <v>47</v>
      </c>
      <c r="F56" s="22" t="s">
        <v>46</v>
      </c>
      <c r="G56" s="23" t="s">
        <v>82</v>
      </c>
      <c r="H56" s="24"/>
      <c r="I56" s="52">
        <v>0</v>
      </c>
      <c r="J56" s="52">
        <f t="shared" si="0"/>
        <v>0</v>
      </c>
      <c r="K56" s="52">
        <f t="shared" si="1"/>
        <v>0</v>
      </c>
      <c r="L56" s="53">
        <f t="shared" si="2"/>
        <v>0</v>
      </c>
    </row>
    <row r="57" spans="1:12" s="13" customFormat="1" ht="120" customHeight="1">
      <c r="A57" s="19">
        <v>54</v>
      </c>
      <c r="B57" s="33"/>
      <c r="C57" s="34"/>
      <c r="D57" s="22">
        <v>1</v>
      </c>
      <c r="E57" s="22" t="s">
        <v>48</v>
      </c>
      <c r="F57" s="22" t="s">
        <v>49</v>
      </c>
      <c r="G57" s="23" t="s">
        <v>83</v>
      </c>
      <c r="H57" s="24"/>
      <c r="I57" s="52">
        <v>0</v>
      </c>
      <c r="J57" s="52">
        <f t="shared" si="0"/>
        <v>0</v>
      </c>
      <c r="K57" s="52">
        <f t="shared" si="1"/>
        <v>0</v>
      </c>
      <c r="L57" s="53">
        <f t="shared" si="2"/>
        <v>0</v>
      </c>
    </row>
    <row r="58" spans="1:12" s="13" customFormat="1" ht="120" customHeight="1">
      <c r="A58" s="19">
        <v>55</v>
      </c>
      <c r="B58" s="33"/>
      <c r="C58" s="34"/>
      <c r="D58" s="22">
        <v>2</v>
      </c>
      <c r="E58" s="22" t="s">
        <v>133</v>
      </c>
      <c r="F58" s="22" t="s">
        <v>127</v>
      </c>
      <c r="G58" s="23" t="s">
        <v>134</v>
      </c>
      <c r="H58" s="24"/>
      <c r="I58" s="52">
        <v>0</v>
      </c>
      <c r="J58" s="52">
        <f t="shared" si="0"/>
        <v>0</v>
      </c>
      <c r="K58" s="52">
        <f t="shared" si="1"/>
        <v>0</v>
      </c>
      <c r="L58" s="53">
        <f t="shared" si="2"/>
        <v>0</v>
      </c>
    </row>
    <row r="59" spans="1:12" s="13" customFormat="1" ht="120" customHeight="1">
      <c r="A59" s="19">
        <v>56</v>
      </c>
      <c r="B59" s="33"/>
      <c r="C59" s="34" t="s">
        <v>119</v>
      </c>
      <c r="D59" s="22">
        <v>1</v>
      </c>
      <c r="E59" s="22" t="s">
        <v>121</v>
      </c>
      <c r="F59" s="27" t="s">
        <v>71</v>
      </c>
      <c r="G59" s="23" t="s">
        <v>110</v>
      </c>
      <c r="H59" s="25"/>
      <c r="I59" s="52">
        <v>0</v>
      </c>
      <c r="J59" s="52">
        <f t="shared" si="0"/>
        <v>0</v>
      </c>
      <c r="K59" s="52">
        <f t="shared" si="1"/>
        <v>0</v>
      </c>
      <c r="L59" s="53">
        <f t="shared" si="2"/>
        <v>0</v>
      </c>
    </row>
    <row r="60" spans="1:12" s="13" customFormat="1" ht="120" customHeight="1">
      <c r="A60" s="19">
        <v>57</v>
      </c>
      <c r="B60" s="33"/>
      <c r="C60" s="34"/>
      <c r="D60" s="22">
        <v>2</v>
      </c>
      <c r="E60" s="22" t="s">
        <v>122</v>
      </c>
      <c r="F60" s="27" t="s">
        <v>71</v>
      </c>
      <c r="G60" s="23" t="s">
        <v>110</v>
      </c>
      <c r="H60" s="25"/>
      <c r="I60" s="52">
        <v>0</v>
      </c>
      <c r="J60" s="52">
        <f t="shared" si="0"/>
        <v>0</v>
      </c>
      <c r="K60" s="52">
        <f t="shared" si="1"/>
        <v>0</v>
      </c>
      <c r="L60" s="53">
        <f t="shared" si="2"/>
        <v>0</v>
      </c>
    </row>
    <row r="61" spans="1:12" s="13" customFormat="1" ht="120" customHeight="1">
      <c r="A61" s="19">
        <v>58</v>
      </c>
      <c r="B61" s="33"/>
      <c r="C61" s="34"/>
      <c r="D61" s="22">
        <v>1</v>
      </c>
      <c r="E61" s="22" t="s">
        <v>66</v>
      </c>
      <c r="F61" s="22" t="s">
        <v>41</v>
      </c>
      <c r="G61" s="23" t="s">
        <v>107</v>
      </c>
      <c r="H61" s="24"/>
      <c r="I61" s="52">
        <v>0</v>
      </c>
      <c r="J61" s="52">
        <f t="shared" si="0"/>
        <v>0</v>
      </c>
      <c r="K61" s="52">
        <f t="shared" si="1"/>
        <v>0</v>
      </c>
      <c r="L61" s="53">
        <f t="shared" si="2"/>
        <v>0</v>
      </c>
    </row>
    <row r="62" spans="1:12" s="13" customFormat="1" ht="120" customHeight="1">
      <c r="A62" s="19">
        <v>59</v>
      </c>
      <c r="B62" s="33"/>
      <c r="C62" s="34"/>
      <c r="D62" s="22">
        <v>1</v>
      </c>
      <c r="E62" s="22" t="s">
        <v>60</v>
      </c>
      <c r="F62" s="22" t="s">
        <v>61</v>
      </c>
      <c r="G62" s="23" t="s">
        <v>103</v>
      </c>
      <c r="H62" s="25"/>
      <c r="I62" s="52">
        <v>0</v>
      </c>
      <c r="J62" s="52">
        <f t="shared" si="0"/>
        <v>0</v>
      </c>
      <c r="K62" s="52">
        <f t="shared" si="1"/>
        <v>0</v>
      </c>
      <c r="L62" s="53">
        <f t="shared" si="2"/>
        <v>0</v>
      </c>
    </row>
    <row r="63" spans="1:12" s="13" customFormat="1" ht="120" customHeight="1">
      <c r="A63" s="19">
        <v>60</v>
      </c>
      <c r="B63" s="33"/>
      <c r="C63" s="34" t="s">
        <v>16</v>
      </c>
      <c r="D63" s="22">
        <v>2</v>
      </c>
      <c r="E63" s="22" t="s">
        <v>66</v>
      </c>
      <c r="F63" s="22" t="s">
        <v>41</v>
      </c>
      <c r="G63" s="23" t="s">
        <v>107</v>
      </c>
      <c r="H63" s="24"/>
      <c r="I63" s="52">
        <v>0</v>
      </c>
      <c r="J63" s="52">
        <f t="shared" si="0"/>
        <v>0</v>
      </c>
      <c r="K63" s="52">
        <f t="shared" si="1"/>
        <v>0</v>
      </c>
      <c r="L63" s="53">
        <f t="shared" si="2"/>
        <v>0</v>
      </c>
    </row>
    <row r="64" spans="1:12" s="13" customFormat="1" ht="120" customHeight="1">
      <c r="A64" s="19">
        <v>61</v>
      </c>
      <c r="B64" s="33"/>
      <c r="C64" s="34"/>
      <c r="D64" s="22">
        <v>1</v>
      </c>
      <c r="E64" s="22" t="s">
        <v>135</v>
      </c>
      <c r="F64" s="22" t="s">
        <v>137</v>
      </c>
      <c r="G64" s="23" t="s">
        <v>136</v>
      </c>
      <c r="H64" s="24"/>
      <c r="I64" s="52">
        <v>0</v>
      </c>
      <c r="J64" s="52">
        <f t="shared" si="0"/>
        <v>0</v>
      </c>
      <c r="K64" s="52">
        <f t="shared" si="1"/>
        <v>0</v>
      </c>
      <c r="L64" s="53">
        <f t="shared" si="2"/>
        <v>0</v>
      </c>
    </row>
    <row r="65" spans="1:12" s="13" customFormat="1" ht="120" customHeight="1">
      <c r="A65" s="19">
        <v>62</v>
      </c>
      <c r="B65" s="33"/>
      <c r="C65" s="34"/>
      <c r="D65" s="22">
        <v>1</v>
      </c>
      <c r="E65" s="22" t="s">
        <v>123</v>
      </c>
      <c r="F65" s="27" t="s">
        <v>71</v>
      </c>
      <c r="G65" s="23" t="s">
        <v>110</v>
      </c>
      <c r="H65" s="25"/>
      <c r="I65" s="52">
        <v>0</v>
      </c>
      <c r="J65" s="52">
        <f t="shared" si="0"/>
        <v>0</v>
      </c>
      <c r="K65" s="52">
        <f t="shared" si="1"/>
        <v>0</v>
      </c>
      <c r="L65" s="53">
        <f t="shared" si="2"/>
        <v>0</v>
      </c>
    </row>
    <row r="66" spans="1:12" s="13" customFormat="1" ht="120" customHeight="1">
      <c r="A66" s="19">
        <v>63</v>
      </c>
      <c r="B66" s="33"/>
      <c r="C66" s="34" t="s">
        <v>124</v>
      </c>
      <c r="D66" s="22">
        <v>1</v>
      </c>
      <c r="E66" s="22" t="s">
        <v>66</v>
      </c>
      <c r="F66" s="22" t="s">
        <v>41</v>
      </c>
      <c r="G66" s="23" t="s">
        <v>107</v>
      </c>
      <c r="H66" s="24"/>
      <c r="I66" s="52">
        <v>0</v>
      </c>
      <c r="J66" s="52">
        <f t="shared" si="0"/>
        <v>0</v>
      </c>
      <c r="K66" s="52">
        <f t="shared" si="1"/>
        <v>0</v>
      </c>
      <c r="L66" s="53">
        <f t="shared" si="2"/>
        <v>0</v>
      </c>
    </row>
    <row r="67" spans="1:12" s="13" customFormat="1" ht="120" customHeight="1">
      <c r="A67" s="19">
        <v>64</v>
      </c>
      <c r="B67" s="33"/>
      <c r="C67" s="34"/>
      <c r="D67" s="22">
        <v>1</v>
      </c>
      <c r="E67" s="22" t="s">
        <v>121</v>
      </c>
      <c r="F67" s="27" t="s">
        <v>71</v>
      </c>
      <c r="G67" s="23" t="s">
        <v>110</v>
      </c>
      <c r="H67" s="25"/>
      <c r="I67" s="52">
        <v>0</v>
      </c>
      <c r="J67" s="52">
        <f t="shared" si="0"/>
        <v>0</v>
      </c>
      <c r="K67" s="52">
        <f t="shared" si="1"/>
        <v>0</v>
      </c>
      <c r="L67" s="53">
        <f t="shared" si="2"/>
        <v>0</v>
      </c>
    </row>
    <row r="68" spans="1:12" s="13" customFormat="1" ht="120" customHeight="1">
      <c r="A68" s="19">
        <v>65</v>
      </c>
      <c r="B68" s="33"/>
      <c r="C68" s="34" t="s">
        <v>16</v>
      </c>
      <c r="D68" s="22">
        <v>2</v>
      </c>
      <c r="E68" s="22" t="s">
        <v>66</v>
      </c>
      <c r="F68" s="22" t="s">
        <v>41</v>
      </c>
      <c r="G68" s="23" t="s">
        <v>107</v>
      </c>
      <c r="H68" s="24"/>
      <c r="I68" s="52">
        <v>0</v>
      </c>
      <c r="J68" s="52">
        <f t="shared" si="0"/>
        <v>0</v>
      </c>
      <c r="K68" s="52">
        <f t="shared" si="1"/>
        <v>0</v>
      </c>
      <c r="L68" s="53">
        <f t="shared" si="2"/>
        <v>0</v>
      </c>
    </row>
    <row r="69" spans="1:12" s="13" customFormat="1" ht="120" customHeight="1" thickBot="1">
      <c r="A69" s="43">
        <v>66</v>
      </c>
      <c r="B69" s="44"/>
      <c r="C69" s="45"/>
      <c r="D69" s="46">
        <v>1</v>
      </c>
      <c r="E69" s="46" t="s">
        <v>123</v>
      </c>
      <c r="F69" s="47" t="s">
        <v>71</v>
      </c>
      <c r="G69" s="48" t="s">
        <v>110</v>
      </c>
      <c r="H69" s="49"/>
      <c r="I69" s="54">
        <v>0</v>
      </c>
      <c r="J69" s="54">
        <f aca="true" t="shared" si="3" ref="J69">+I69*1.21</f>
        <v>0</v>
      </c>
      <c r="K69" s="54">
        <f aca="true" t="shared" si="4" ref="K69">+D69*I69</f>
        <v>0</v>
      </c>
      <c r="L69" s="55">
        <f aca="true" t="shared" si="5" ref="L69">+K69*1.21</f>
        <v>0</v>
      </c>
    </row>
    <row r="70" spans="1:12" s="13" customFormat="1" ht="14.25" customHeight="1" thickBot="1" thickTop="1">
      <c r="A70" s="80" t="s">
        <v>139</v>
      </c>
      <c r="B70" s="81"/>
      <c r="C70" s="81"/>
      <c r="D70" s="81"/>
      <c r="E70" s="81"/>
      <c r="F70" s="81"/>
      <c r="G70" s="81"/>
      <c r="H70" s="81"/>
      <c r="I70" s="81"/>
      <c r="J70" s="81"/>
      <c r="K70" s="56">
        <f>SUM(K4:K69)</f>
        <v>0</v>
      </c>
      <c r="L70" s="57"/>
    </row>
    <row r="71" ht="12" thickTop="1">
      <c r="H71" s="9"/>
    </row>
    <row r="72" ht="12.75">
      <c r="H72" s="9"/>
    </row>
    <row r="73" spans="1:8" ht="15">
      <c r="A73" t="s">
        <v>38</v>
      </c>
      <c r="H73" s="9"/>
    </row>
    <row r="74" spans="1:8" ht="15">
      <c r="A74" t="s">
        <v>153</v>
      </c>
      <c r="H74" s="9"/>
    </row>
    <row r="75" spans="1:8" ht="12.75">
      <c r="A75" t="s">
        <v>144</v>
      </c>
      <c r="H75" s="9"/>
    </row>
    <row r="76" spans="2:7" ht="12.75">
      <c r="B76" s="8"/>
      <c r="C76" s="8"/>
      <c r="D76" s="8"/>
      <c r="E76" s="8"/>
      <c r="F76" s="9"/>
      <c r="G76" s="9"/>
    </row>
    <row r="77" spans="2:7" ht="12.75">
      <c r="B77" s="8"/>
      <c r="C77" s="8"/>
      <c r="D77" s="8"/>
      <c r="E77" s="8"/>
      <c r="F77" s="9"/>
      <c r="G77" s="9"/>
    </row>
    <row r="78" spans="2:7" ht="12.75">
      <c r="B78" s="8"/>
      <c r="C78" s="8"/>
      <c r="D78" s="8"/>
      <c r="E78" s="8"/>
      <c r="F78" s="9"/>
      <c r="G78" s="9"/>
    </row>
    <row r="79" spans="2:7" ht="12.75">
      <c r="B79" s="8"/>
      <c r="C79" s="8"/>
      <c r="D79" s="8"/>
      <c r="E79" s="8"/>
      <c r="F79" s="9"/>
      <c r="G79" s="9"/>
    </row>
    <row r="80" spans="2:7" ht="12.75">
      <c r="B80" s="8"/>
      <c r="C80" s="8"/>
      <c r="D80" s="8"/>
      <c r="E80" s="8"/>
      <c r="F80" s="9"/>
      <c r="G80" s="9"/>
    </row>
    <row r="81" spans="2:7" ht="12.75">
      <c r="B81" s="8"/>
      <c r="C81" s="8"/>
      <c r="D81" s="8"/>
      <c r="E81" s="8"/>
      <c r="F81" s="9"/>
      <c r="G81" s="9"/>
    </row>
    <row r="82" spans="2:7" ht="12.75">
      <c r="B82" s="8"/>
      <c r="C82" s="8"/>
      <c r="D82" s="8"/>
      <c r="E82" s="8"/>
      <c r="F82" s="9"/>
      <c r="G82" s="9"/>
    </row>
    <row r="83" spans="2:7" ht="12.75">
      <c r="B83" s="8"/>
      <c r="C83" s="8"/>
      <c r="D83" s="8"/>
      <c r="E83" s="8"/>
      <c r="F83" s="9"/>
      <c r="G83" s="9"/>
    </row>
  </sheetData>
  <mergeCells count="1">
    <mergeCell ref="A70:J70"/>
  </mergeCells>
  <printOptions/>
  <pageMargins left="0.7874015748031497" right="0.2362204724409449" top="0.5511811023622047" bottom="0.5511811023622047" header="0.5118110236220472" footer="0.5118110236220472"/>
  <pageSetup fitToHeight="2" fitToWidth="1" horizontalDpi="600" verticalDpi="600" orientation="portrait" paperSize="9" scale="1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 topLeftCell="A25">
      <selection activeCell="H4" sqref="H4"/>
    </sheetView>
  </sheetViews>
  <sheetFormatPr defaultColWidth="9.00390625" defaultRowHeight="12.75"/>
  <cols>
    <col min="1" max="1" width="12.25390625" style="0" customWidth="1"/>
    <col min="2" max="2" width="9.875" style="0" bestFit="1" customWidth="1"/>
    <col min="3" max="3" width="19.00390625" style="0" bestFit="1" customWidth="1"/>
    <col min="4" max="4" width="8.75390625" style="0" bestFit="1" customWidth="1"/>
    <col min="5" max="5" width="19.375" style="0" bestFit="1" customWidth="1"/>
    <col min="6" max="6" width="42.875" style="0" bestFit="1" customWidth="1"/>
    <col min="7" max="7" width="25.625" style="0" customWidth="1"/>
    <col min="8" max="8" width="15.625" style="10" customWidth="1"/>
    <col min="9" max="11" width="13.375" style="1" customWidth="1"/>
  </cols>
  <sheetData>
    <row r="1" spans="1:11" ht="18">
      <c r="A1" s="14" t="s">
        <v>145</v>
      </c>
      <c r="H1" s="2"/>
      <c r="I1"/>
      <c r="J1"/>
      <c r="K1"/>
    </row>
    <row r="2" spans="1:11" ht="20.25" thickBot="1">
      <c r="A2" s="14"/>
      <c r="H2" s="2"/>
      <c r="I2"/>
      <c r="J2"/>
      <c r="K2"/>
    </row>
    <row r="3" spans="1:11" ht="28.5" thickBot="1" thickTop="1">
      <c r="A3" s="15" t="s">
        <v>35</v>
      </c>
      <c r="B3" s="16" t="s">
        <v>0</v>
      </c>
      <c r="C3" s="17" t="s">
        <v>1</v>
      </c>
      <c r="D3" s="16" t="s">
        <v>39</v>
      </c>
      <c r="E3" s="16" t="s">
        <v>40</v>
      </c>
      <c r="F3" s="16" t="s">
        <v>116</v>
      </c>
      <c r="G3" s="16" t="s">
        <v>34</v>
      </c>
      <c r="H3" s="16" t="s">
        <v>140</v>
      </c>
      <c r="I3" s="16" t="s">
        <v>141</v>
      </c>
      <c r="J3" s="16" t="s">
        <v>142</v>
      </c>
      <c r="K3" s="18" t="s">
        <v>143</v>
      </c>
    </row>
    <row r="4" spans="1:11" s="13" customFormat="1" ht="99.95" customHeight="1" thickTop="1">
      <c r="A4" s="35">
        <v>1</v>
      </c>
      <c r="B4" s="36" t="s">
        <v>3</v>
      </c>
      <c r="C4" s="36" t="s">
        <v>4</v>
      </c>
      <c r="D4" s="38">
        <v>1</v>
      </c>
      <c r="E4" s="38" t="s">
        <v>43</v>
      </c>
      <c r="F4" s="38" t="s">
        <v>44</v>
      </c>
      <c r="G4" s="62"/>
      <c r="H4" s="68">
        <v>0</v>
      </c>
      <c r="I4" s="50">
        <f>+H4*1.21</f>
        <v>0</v>
      </c>
      <c r="J4" s="50">
        <f aca="true" t="shared" si="0" ref="J4:J27">+D4*H4</f>
        <v>0</v>
      </c>
      <c r="K4" s="51">
        <f>+J4*1.21</f>
        <v>0</v>
      </c>
    </row>
    <row r="5" spans="1:11" s="12" customFormat="1" ht="120" customHeight="1">
      <c r="A5" s="19">
        <v>2</v>
      </c>
      <c r="B5" s="20" t="s">
        <v>9</v>
      </c>
      <c r="C5" s="21" t="s">
        <v>6</v>
      </c>
      <c r="D5" s="22">
        <v>1</v>
      </c>
      <c r="E5" s="22" t="s">
        <v>43</v>
      </c>
      <c r="F5" s="22" t="s">
        <v>44</v>
      </c>
      <c r="G5" s="63"/>
      <c r="H5" s="69">
        <v>0</v>
      </c>
      <c r="I5" s="52">
        <f aca="true" t="shared" si="1" ref="I5:I27">+H5*1.21</f>
        <v>0</v>
      </c>
      <c r="J5" s="52">
        <f t="shared" si="0"/>
        <v>0</v>
      </c>
      <c r="K5" s="53">
        <f aca="true" t="shared" si="2" ref="K5:K27">+J5*1.21</f>
        <v>0</v>
      </c>
    </row>
    <row r="6" spans="1:11" s="12" customFormat="1" ht="120" customHeight="1">
      <c r="A6" s="19">
        <v>3</v>
      </c>
      <c r="B6" s="20" t="s">
        <v>10</v>
      </c>
      <c r="C6" s="21" t="s">
        <v>6</v>
      </c>
      <c r="D6" s="22">
        <v>1</v>
      </c>
      <c r="E6" s="22" t="s">
        <v>43</v>
      </c>
      <c r="F6" s="22" t="s">
        <v>44</v>
      </c>
      <c r="G6" s="63"/>
      <c r="H6" s="69">
        <v>0</v>
      </c>
      <c r="I6" s="52">
        <f t="shared" si="1"/>
        <v>0</v>
      </c>
      <c r="J6" s="52">
        <f t="shared" si="0"/>
        <v>0</v>
      </c>
      <c r="K6" s="53">
        <f t="shared" si="2"/>
        <v>0</v>
      </c>
    </row>
    <row r="7" spans="1:11" s="12" customFormat="1" ht="120" customHeight="1">
      <c r="A7" s="19">
        <v>4</v>
      </c>
      <c r="B7" s="20" t="s">
        <v>12</v>
      </c>
      <c r="C7" s="21" t="s">
        <v>11</v>
      </c>
      <c r="D7" s="22">
        <v>2</v>
      </c>
      <c r="E7" s="22" t="s">
        <v>58</v>
      </c>
      <c r="F7" s="22" t="s">
        <v>132</v>
      </c>
      <c r="G7" s="63"/>
      <c r="H7" s="69">
        <v>0</v>
      </c>
      <c r="I7" s="52">
        <f t="shared" si="1"/>
        <v>0</v>
      </c>
      <c r="J7" s="52">
        <f t="shared" si="0"/>
        <v>0</v>
      </c>
      <c r="K7" s="53">
        <f t="shared" si="2"/>
        <v>0</v>
      </c>
    </row>
    <row r="8" spans="1:11" s="12" customFormat="1" ht="120" customHeight="1">
      <c r="A8" s="19">
        <v>5</v>
      </c>
      <c r="B8" s="20" t="s">
        <v>15</v>
      </c>
      <c r="C8" s="21" t="s">
        <v>16</v>
      </c>
      <c r="D8" s="22">
        <v>1</v>
      </c>
      <c r="E8" s="22" t="s">
        <v>43</v>
      </c>
      <c r="F8" s="22" t="s">
        <v>44</v>
      </c>
      <c r="G8" s="63"/>
      <c r="H8" s="69">
        <v>0</v>
      </c>
      <c r="I8" s="52">
        <f t="shared" si="1"/>
        <v>0</v>
      </c>
      <c r="J8" s="52">
        <f t="shared" si="0"/>
        <v>0</v>
      </c>
      <c r="K8" s="53">
        <f t="shared" si="2"/>
        <v>0</v>
      </c>
    </row>
    <row r="9" spans="1:11" s="12" customFormat="1" ht="120" customHeight="1">
      <c r="A9" s="19">
        <v>6</v>
      </c>
      <c r="B9" s="20" t="s">
        <v>15</v>
      </c>
      <c r="C9" s="21" t="s">
        <v>16</v>
      </c>
      <c r="D9" s="22">
        <v>1</v>
      </c>
      <c r="E9" s="22" t="s">
        <v>58</v>
      </c>
      <c r="F9" s="22" t="s">
        <v>59</v>
      </c>
      <c r="G9" s="63"/>
      <c r="H9" s="69">
        <v>0</v>
      </c>
      <c r="I9" s="52">
        <f t="shared" si="1"/>
        <v>0</v>
      </c>
      <c r="J9" s="52">
        <f t="shared" si="0"/>
        <v>0</v>
      </c>
      <c r="K9" s="53">
        <f t="shared" si="2"/>
        <v>0</v>
      </c>
    </row>
    <row r="10" spans="1:11" s="12" customFormat="1" ht="120" customHeight="1">
      <c r="A10" s="19">
        <v>7</v>
      </c>
      <c r="B10" s="20" t="s">
        <v>19</v>
      </c>
      <c r="C10" s="21" t="s">
        <v>16</v>
      </c>
      <c r="D10" s="22">
        <v>2</v>
      </c>
      <c r="E10" s="22" t="s">
        <v>43</v>
      </c>
      <c r="F10" s="22" t="s">
        <v>44</v>
      </c>
      <c r="G10" s="63"/>
      <c r="H10" s="69">
        <v>0</v>
      </c>
      <c r="I10" s="52">
        <f t="shared" si="1"/>
        <v>0</v>
      </c>
      <c r="J10" s="52">
        <f t="shared" si="0"/>
        <v>0</v>
      </c>
      <c r="K10" s="53">
        <f t="shared" si="2"/>
        <v>0</v>
      </c>
    </row>
    <row r="11" spans="1:11" s="12" customFormat="1" ht="120" customHeight="1">
      <c r="A11" s="19">
        <v>8</v>
      </c>
      <c r="B11" s="20" t="s">
        <v>19</v>
      </c>
      <c r="C11" s="21" t="s">
        <v>16</v>
      </c>
      <c r="D11" s="22">
        <v>2</v>
      </c>
      <c r="E11" s="22" t="s">
        <v>58</v>
      </c>
      <c r="F11" s="22" t="s">
        <v>59</v>
      </c>
      <c r="G11" s="63"/>
      <c r="H11" s="69">
        <v>0</v>
      </c>
      <c r="I11" s="52">
        <f t="shared" si="1"/>
        <v>0</v>
      </c>
      <c r="J11" s="52">
        <f t="shared" si="0"/>
        <v>0</v>
      </c>
      <c r="K11" s="53">
        <f t="shared" si="2"/>
        <v>0</v>
      </c>
    </row>
    <row r="12" spans="1:11" s="12" customFormat="1" ht="120" customHeight="1">
      <c r="A12" s="19">
        <v>9</v>
      </c>
      <c r="B12" s="20" t="s">
        <v>21</v>
      </c>
      <c r="C12" s="21" t="s">
        <v>20</v>
      </c>
      <c r="D12" s="22">
        <v>4</v>
      </c>
      <c r="E12" s="22" t="s">
        <v>130</v>
      </c>
      <c r="F12" s="22" t="s">
        <v>138</v>
      </c>
      <c r="G12" s="64"/>
      <c r="H12" s="69">
        <v>0</v>
      </c>
      <c r="I12" s="52">
        <f t="shared" si="1"/>
        <v>0</v>
      </c>
      <c r="J12" s="52">
        <f t="shared" si="0"/>
        <v>0</v>
      </c>
      <c r="K12" s="53">
        <f t="shared" si="2"/>
        <v>0</v>
      </c>
    </row>
    <row r="13" spans="1:11" s="12" customFormat="1" ht="120" customHeight="1">
      <c r="A13" s="19">
        <v>10</v>
      </c>
      <c r="B13" s="20" t="s">
        <v>22</v>
      </c>
      <c r="C13" s="21" t="s">
        <v>23</v>
      </c>
      <c r="D13" s="22">
        <v>12</v>
      </c>
      <c r="E13" s="22" t="s">
        <v>131</v>
      </c>
      <c r="F13" s="27" t="s">
        <v>62</v>
      </c>
      <c r="G13" s="63"/>
      <c r="H13" s="69">
        <v>0</v>
      </c>
      <c r="I13" s="52">
        <f t="shared" si="1"/>
        <v>0</v>
      </c>
      <c r="J13" s="52">
        <f t="shared" si="0"/>
        <v>0</v>
      </c>
      <c r="K13" s="53">
        <f t="shared" si="2"/>
        <v>0</v>
      </c>
    </row>
    <row r="14" spans="1:11" s="12" customFormat="1" ht="120" customHeight="1">
      <c r="A14" s="19">
        <v>11</v>
      </c>
      <c r="B14" s="20" t="s">
        <v>24</v>
      </c>
      <c r="C14" s="21" t="s">
        <v>25</v>
      </c>
      <c r="D14" s="22">
        <v>2</v>
      </c>
      <c r="E14" s="22" t="s">
        <v>43</v>
      </c>
      <c r="F14" s="22" t="s">
        <v>44</v>
      </c>
      <c r="G14" s="63"/>
      <c r="H14" s="69">
        <v>0</v>
      </c>
      <c r="I14" s="52">
        <f t="shared" si="1"/>
        <v>0</v>
      </c>
      <c r="J14" s="52">
        <f t="shared" si="0"/>
        <v>0</v>
      </c>
      <c r="K14" s="53">
        <f t="shared" si="2"/>
        <v>0</v>
      </c>
    </row>
    <row r="15" spans="1:11" s="58" customFormat="1" ht="120" customHeight="1">
      <c r="A15" s="19">
        <v>12</v>
      </c>
      <c r="B15" s="20" t="s">
        <v>26</v>
      </c>
      <c r="C15" s="21" t="s">
        <v>25</v>
      </c>
      <c r="D15" s="26">
        <v>2</v>
      </c>
      <c r="E15" s="22" t="s">
        <v>43</v>
      </c>
      <c r="F15" s="22" t="s">
        <v>44</v>
      </c>
      <c r="G15" s="65"/>
      <c r="H15" s="69">
        <v>0</v>
      </c>
      <c r="I15" s="52">
        <f t="shared" si="1"/>
        <v>0</v>
      </c>
      <c r="J15" s="52">
        <f t="shared" si="0"/>
        <v>0</v>
      </c>
      <c r="K15" s="53">
        <f t="shared" si="2"/>
        <v>0</v>
      </c>
    </row>
    <row r="16" spans="1:11" s="13" customFormat="1" ht="120" customHeight="1">
      <c r="A16" s="19">
        <v>13</v>
      </c>
      <c r="B16" s="26"/>
      <c r="C16" s="34" t="s">
        <v>29</v>
      </c>
      <c r="D16" s="26">
        <v>6</v>
      </c>
      <c r="E16" s="22" t="s">
        <v>65</v>
      </c>
      <c r="F16" s="22" t="s">
        <v>62</v>
      </c>
      <c r="G16" s="65"/>
      <c r="H16" s="69">
        <v>0</v>
      </c>
      <c r="I16" s="52">
        <f t="shared" si="1"/>
        <v>0</v>
      </c>
      <c r="J16" s="52">
        <f t="shared" si="0"/>
        <v>0</v>
      </c>
      <c r="K16" s="53">
        <f t="shared" si="2"/>
        <v>0</v>
      </c>
    </row>
    <row r="17" spans="1:11" s="13" customFormat="1" ht="120" customHeight="1">
      <c r="A17" s="19">
        <v>14</v>
      </c>
      <c r="B17" s="20"/>
      <c r="C17" s="34" t="s">
        <v>30</v>
      </c>
      <c r="D17" s="22">
        <v>48</v>
      </c>
      <c r="E17" s="22" t="s">
        <v>65</v>
      </c>
      <c r="F17" s="27" t="s">
        <v>62</v>
      </c>
      <c r="G17" s="63"/>
      <c r="H17" s="69">
        <v>0</v>
      </c>
      <c r="I17" s="52">
        <f t="shared" si="1"/>
        <v>0</v>
      </c>
      <c r="J17" s="52">
        <f t="shared" si="0"/>
        <v>0</v>
      </c>
      <c r="K17" s="53">
        <f t="shared" si="2"/>
        <v>0</v>
      </c>
    </row>
    <row r="18" spans="1:11" s="13" customFormat="1" ht="120" customHeight="1">
      <c r="A18" s="19">
        <v>15</v>
      </c>
      <c r="B18" s="26"/>
      <c r="C18" s="42" t="s">
        <v>120</v>
      </c>
      <c r="D18" s="22">
        <v>1</v>
      </c>
      <c r="E18" s="22" t="s">
        <v>43</v>
      </c>
      <c r="F18" s="22" t="s">
        <v>44</v>
      </c>
      <c r="G18" s="63"/>
      <c r="H18" s="69">
        <v>0</v>
      </c>
      <c r="I18" s="52">
        <f t="shared" si="1"/>
        <v>0</v>
      </c>
      <c r="J18" s="52">
        <f t="shared" si="0"/>
        <v>0</v>
      </c>
      <c r="K18" s="53">
        <f t="shared" si="2"/>
        <v>0</v>
      </c>
    </row>
    <row r="19" spans="1:11" s="13" customFormat="1" ht="120" customHeight="1">
      <c r="A19" s="19">
        <v>16</v>
      </c>
      <c r="B19" s="26"/>
      <c r="C19" s="34" t="s">
        <v>119</v>
      </c>
      <c r="D19" s="22">
        <v>1</v>
      </c>
      <c r="E19" s="22" t="s">
        <v>43</v>
      </c>
      <c r="F19" s="22" t="s">
        <v>44</v>
      </c>
      <c r="G19" s="63"/>
      <c r="H19" s="69">
        <v>0</v>
      </c>
      <c r="I19" s="52">
        <f t="shared" si="1"/>
        <v>0</v>
      </c>
      <c r="J19" s="52">
        <f t="shared" si="0"/>
        <v>0</v>
      </c>
      <c r="K19" s="53">
        <f t="shared" si="2"/>
        <v>0</v>
      </c>
    </row>
    <row r="20" spans="1:11" s="13" customFormat="1" ht="120" customHeight="1">
      <c r="A20" s="19">
        <v>17</v>
      </c>
      <c r="B20" s="26"/>
      <c r="C20" s="34" t="s">
        <v>119</v>
      </c>
      <c r="D20" s="22">
        <v>3</v>
      </c>
      <c r="E20" s="22" t="s">
        <v>125</v>
      </c>
      <c r="F20" s="22" t="s">
        <v>138</v>
      </c>
      <c r="G20" s="66"/>
      <c r="H20" s="69">
        <v>0</v>
      </c>
      <c r="I20" s="52">
        <f t="shared" si="1"/>
        <v>0</v>
      </c>
      <c r="J20" s="52">
        <f t="shared" si="0"/>
        <v>0</v>
      </c>
      <c r="K20" s="53">
        <f t="shared" si="2"/>
        <v>0</v>
      </c>
    </row>
    <row r="21" spans="1:11" s="13" customFormat="1" ht="120" customHeight="1">
      <c r="A21" s="19">
        <v>18</v>
      </c>
      <c r="B21" s="26"/>
      <c r="C21" s="34" t="s">
        <v>119</v>
      </c>
      <c r="D21" s="22">
        <v>3</v>
      </c>
      <c r="E21" s="22" t="s">
        <v>126</v>
      </c>
      <c r="F21" s="22" t="s">
        <v>138</v>
      </c>
      <c r="G21" s="66"/>
      <c r="H21" s="69">
        <v>0</v>
      </c>
      <c r="I21" s="52">
        <f t="shared" si="1"/>
        <v>0</v>
      </c>
      <c r="J21" s="52">
        <f t="shared" si="0"/>
        <v>0</v>
      </c>
      <c r="K21" s="53">
        <f t="shared" si="2"/>
        <v>0</v>
      </c>
    </row>
    <row r="22" spans="1:11" s="13" customFormat="1" ht="120" customHeight="1">
      <c r="A22" s="19">
        <v>19</v>
      </c>
      <c r="B22" s="26"/>
      <c r="C22" s="34" t="s">
        <v>16</v>
      </c>
      <c r="D22" s="26">
        <v>2</v>
      </c>
      <c r="E22" s="22" t="s">
        <v>43</v>
      </c>
      <c r="F22" s="22" t="s">
        <v>44</v>
      </c>
      <c r="G22" s="65"/>
      <c r="H22" s="69">
        <v>0</v>
      </c>
      <c r="I22" s="52">
        <f t="shared" si="1"/>
        <v>0</v>
      </c>
      <c r="J22" s="52">
        <f t="shared" si="0"/>
        <v>0</v>
      </c>
      <c r="K22" s="53">
        <f t="shared" si="2"/>
        <v>0</v>
      </c>
    </row>
    <row r="23" spans="1:11" s="13" customFormat="1" ht="120" customHeight="1">
      <c r="A23" s="19">
        <v>20</v>
      </c>
      <c r="B23" s="26"/>
      <c r="C23" s="34" t="s">
        <v>16</v>
      </c>
      <c r="D23" s="26">
        <v>2</v>
      </c>
      <c r="E23" s="22" t="s">
        <v>58</v>
      </c>
      <c r="F23" s="22" t="s">
        <v>59</v>
      </c>
      <c r="G23" s="63"/>
      <c r="H23" s="69">
        <v>0</v>
      </c>
      <c r="I23" s="52">
        <f t="shared" si="1"/>
        <v>0</v>
      </c>
      <c r="J23" s="52">
        <f t="shared" si="0"/>
        <v>0</v>
      </c>
      <c r="K23" s="53">
        <f t="shared" si="2"/>
        <v>0</v>
      </c>
    </row>
    <row r="24" spans="1:11" s="13" customFormat="1" ht="120" customHeight="1">
      <c r="A24" s="19">
        <v>21</v>
      </c>
      <c r="B24" s="26"/>
      <c r="C24" s="34" t="s">
        <v>124</v>
      </c>
      <c r="D24" s="26">
        <v>1</v>
      </c>
      <c r="E24" s="22" t="s">
        <v>43</v>
      </c>
      <c r="F24" s="22" t="s">
        <v>44</v>
      </c>
      <c r="G24" s="65"/>
      <c r="H24" s="69">
        <v>0</v>
      </c>
      <c r="I24" s="52">
        <f t="shared" si="1"/>
        <v>0</v>
      </c>
      <c r="J24" s="52">
        <f t="shared" si="0"/>
        <v>0</v>
      </c>
      <c r="K24" s="53">
        <f t="shared" si="2"/>
        <v>0</v>
      </c>
    </row>
    <row r="25" spans="1:11" s="13" customFormat="1" ht="120" customHeight="1">
      <c r="A25" s="19">
        <v>22</v>
      </c>
      <c r="B25" s="26"/>
      <c r="C25" s="34" t="s">
        <v>124</v>
      </c>
      <c r="D25" s="26">
        <v>1</v>
      </c>
      <c r="E25" s="22" t="s">
        <v>58</v>
      </c>
      <c r="F25" s="22" t="s">
        <v>59</v>
      </c>
      <c r="G25" s="63"/>
      <c r="H25" s="69">
        <v>0</v>
      </c>
      <c r="I25" s="52">
        <f t="shared" si="1"/>
        <v>0</v>
      </c>
      <c r="J25" s="52">
        <f t="shared" si="0"/>
        <v>0</v>
      </c>
      <c r="K25" s="53">
        <f t="shared" si="2"/>
        <v>0</v>
      </c>
    </row>
    <row r="26" spans="1:11" s="13" customFormat="1" ht="120" customHeight="1">
      <c r="A26" s="19">
        <v>23</v>
      </c>
      <c r="B26" s="26"/>
      <c r="C26" s="34" t="s">
        <v>16</v>
      </c>
      <c r="D26" s="26">
        <v>2</v>
      </c>
      <c r="E26" s="22" t="s">
        <v>43</v>
      </c>
      <c r="F26" s="22" t="s">
        <v>44</v>
      </c>
      <c r="G26" s="65"/>
      <c r="H26" s="69">
        <v>0</v>
      </c>
      <c r="I26" s="52">
        <f t="shared" si="1"/>
        <v>0</v>
      </c>
      <c r="J26" s="52">
        <f t="shared" si="0"/>
        <v>0</v>
      </c>
      <c r="K26" s="53">
        <f t="shared" si="2"/>
        <v>0</v>
      </c>
    </row>
    <row r="27" spans="1:11" s="13" customFormat="1" ht="120" customHeight="1" thickBot="1">
      <c r="A27" s="43">
        <v>24</v>
      </c>
      <c r="B27" s="61"/>
      <c r="C27" s="45" t="s">
        <v>16</v>
      </c>
      <c r="D27" s="61">
        <v>1</v>
      </c>
      <c r="E27" s="46" t="s">
        <v>58</v>
      </c>
      <c r="F27" s="46" t="s">
        <v>59</v>
      </c>
      <c r="G27" s="67"/>
      <c r="H27" s="70">
        <v>0</v>
      </c>
      <c r="I27" s="54">
        <f t="shared" si="1"/>
        <v>0</v>
      </c>
      <c r="J27" s="54">
        <f t="shared" si="0"/>
        <v>0</v>
      </c>
      <c r="K27" s="55">
        <f t="shared" si="2"/>
        <v>0</v>
      </c>
    </row>
    <row r="28" spans="1:11" ht="17.25" thickBot="1" thickTop="1">
      <c r="A28" s="80" t="s">
        <v>139</v>
      </c>
      <c r="B28" s="81"/>
      <c r="C28" s="81"/>
      <c r="D28" s="81"/>
      <c r="E28" s="81"/>
      <c r="F28" s="81"/>
      <c r="G28" s="81"/>
      <c r="H28" s="81"/>
      <c r="I28" s="81"/>
      <c r="J28" s="60">
        <f>SUM(J4:J27)</f>
        <v>0</v>
      </c>
      <c r="K28" s="59"/>
    </row>
    <row r="29" ht="13.5" thickTop="1"/>
    <row r="30" ht="12.75">
      <c r="A30" t="s">
        <v>144</v>
      </c>
    </row>
  </sheetData>
  <mergeCells count="1">
    <mergeCell ref="A28:I2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Multitechnik-div.II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Šafařík</dc:creator>
  <cp:keywords/>
  <dc:description/>
  <cp:lastModifiedBy>Zvonek Zdeněk</cp:lastModifiedBy>
  <cp:lastPrinted>2020-12-08T06:58:21Z</cp:lastPrinted>
  <dcterms:created xsi:type="dcterms:W3CDTF">2003-07-08T06:29:33Z</dcterms:created>
  <dcterms:modified xsi:type="dcterms:W3CDTF">2020-12-11T12:21:30Z</dcterms:modified>
  <cp:category/>
  <cp:version/>
  <cp:contentType/>
  <cp:contentStatus/>
</cp:coreProperties>
</file>