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REJNE_ZAKAZKY\VYBAVENI_CELKY\Operační sály TP\Veřejná zakázka\Návrh SOVZ\"/>
    </mc:Choice>
  </mc:AlternateContent>
  <bookViews>
    <workbookView xWindow="0" yWindow="0" windowWidth="15915" windowHeight="8040" activeTab="3"/>
  </bookViews>
  <sheets>
    <sheet name="Nabídková cena" sheetId="1" r:id="rId1"/>
    <sheet name="1.NP - Sedací nábytek" sheetId="2" r:id="rId2"/>
    <sheet name="2.NP - Sedací nábytek" sheetId="3" r:id="rId3"/>
    <sheet name="3.NP - Sedací nábytek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4" l="1"/>
  <c r="I23" i="4"/>
  <c r="J23" i="4" s="1"/>
  <c r="I3" i="4" l="1"/>
  <c r="H3" i="4" l="1"/>
  <c r="J3" i="4"/>
  <c r="H4" i="4"/>
  <c r="I4" i="4"/>
  <c r="J4" i="4" s="1"/>
  <c r="H5" i="4"/>
  <c r="I5" i="4"/>
  <c r="J5" i="4" s="1"/>
  <c r="H6" i="4"/>
  <c r="I6" i="4"/>
  <c r="J6" i="4" s="1"/>
  <c r="H7" i="4"/>
  <c r="I7" i="4"/>
  <c r="J7" i="4" s="1"/>
  <c r="H8" i="4"/>
  <c r="I8" i="4"/>
  <c r="J8" i="4" s="1"/>
  <c r="H9" i="4"/>
  <c r="I9" i="4"/>
  <c r="J9" i="4" s="1"/>
  <c r="H10" i="4"/>
  <c r="I10" i="4"/>
  <c r="J10" i="4" s="1"/>
  <c r="H11" i="4"/>
  <c r="I11" i="4"/>
  <c r="J11" i="4" s="1"/>
  <c r="H12" i="4"/>
  <c r="I12" i="4"/>
  <c r="J12" i="4" s="1"/>
  <c r="H13" i="4"/>
  <c r="I13" i="4"/>
  <c r="J13" i="4" s="1"/>
  <c r="H14" i="4"/>
  <c r="I14" i="4"/>
  <c r="J14" i="4" s="1"/>
  <c r="H15" i="4"/>
  <c r="I15" i="4"/>
  <c r="J15" i="4" s="1"/>
  <c r="H16" i="4"/>
  <c r="I16" i="4"/>
  <c r="J16" i="4" s="1"/>
  <c r="H17" i="4"/>
  <c r="I17" i="4"/>
  <c r="J17" i="4" s="1"/>
  <c r="H18" i="4"/>
  <c r="I18" i="4"/>
  <c r="J18" i="4" s="1"/>
  <c r="H19" i="4"/>
  <c r="I19" i="4"/>
  <c r="J19" i="4" s="1"/>
  <c r="H20" i="4"/>
  <c r="I20" i="4"/>
  <c r="J20" i="4" s="1"/>
  <c r="H21" i="4"/>
  <c r="I21" i="4"/>
  <c r="J21" i="4" s="1"/>
  <c r="H22" i="4"/>
  <c r="I22" i="4"/>
  <c r="J22" i="4" s="1"/>
  <c r="H24" i="4"/>
  <c r="I24" i="4"/>
  <c r="J24" i="4" s="1"/>
  <c r="H25" i="4"/>
  <c r="I25" i="4"/>
  <c r="J25" i="4"/>
  <c r="H26" i="4"/>
  <c r="I26" i="4"/>
  <c r="J26" i="4" s="1"/>
  <c r="H27" i="4"/>
  <c r="I27" i="4"/>
  <c r="J27" i="4" s="1"/>
  <c r="H28" i="4"/>
  <c r="I28" i="4"/>
  <c r="J28" i="4" s="1"/>
  <c r="H29" i="4"/>
  <c r="I29" i="4"/>
  <c r="J29" i="4" s="1"/>
  <c r="H30" i="4"/>
  <c r="I30" i="4"/>
  <c r="J30" i="4" s="1"/>
  <c r="H31" i="4"/>
  <c r="I31" i="4"/>
  <c r="J31" i="4" s="1"/>
  <c r="H3" i="3"/>
  <c r="I3" i="3"/>
  <c r="J3" i="3" s="1"/>
  <c r="H4" i="3"/>
  <c r="I4" i="3"/>
  <c r="J4" i="3"/>
  <c r="H5" i="3"/>
  <c r="I5" i="3"/>
  <c r="J5" i="3" s="1"/>
  <c r="H6" i="3"/>
  <c r="I6" i="3"/>
  <c r="J6" i="3"/>
  <c r="H7" i="3"/>
  <c r="I7" i="3"/>
  <c r="J7" i="3"/>
  <c r="H8" i="3"/>
  <c r="I8" i="3"/>
  <c r="J8" i="3"/>
  <c r="H9" i="3"/>
  <c r="I9" i="3"/>
  <c r="J9" i="3" s="1"/>
  <c r="H10" i="3"/>
  <c r="I10" i="3"/>
  <c r="J10" i="3"/>
  <c r="H11" i="3"/>
  <c r="I11" i="3"/>
  <c r="J11" i="3" s="1"/>
  <c r="H12" i="3"/>
  <c r="I12" i="3"/>
  <c r="J12" i="3"/>
  <c r="H13" i="3"/>
  <c r="I13" i="3"/>
  <c r="J13" i="3" s="1"/>
  <c r="H14" i="3"/>
  <c r="I14" i="3"/>
  <c r="J14" i="3" s="1"/>
  <c r="H15" i="3"/>
  <c r="I15" i="3"/>
  <c r="J15" i="3"/>
  <c r="H16" i="3"/>
  <c r="I16" i="3"/>
  <c r="J16" i="3" s="1"/>
  <c r="H17" i="3"/>
  <c r="I17" i="3"/>
  <c r="J17" i="3"/>
  <c r="H18" i="3"/>
  <c r="I18" i="3"/>
  <c r="J18" i="3"/>
  <c r="H19" i="3"/>
  <c r="I19" i="3"/>
  <c r="J19" i="3" s="1"/>
  <c r="H20" i="3"/>
  <c r="I20" i="3"/>
  <c r="J20" i="3" s="1"/>
  <c r="H21" i="3"/>
  <c r="I21" i="3"/>
  <c r="J21" i="3" s="1"/>
  <c r="H22" i="3"/>
  <c r="I22" i="3"/>
  <c r="J22" i="3" s="1"/>
  <c r="H23" i="3"/>
  <c r="I23" i="3"/>
  <c r="J23" i="3"/>
  <c r="H24" i="3"/>
  <c r="I24" i="3"/>
  <c r="J24" i="3" s="1"/>
  <c r="H25" i="3"/>
  <c r="I25" i="3"/>
  <c r="J25" i="3" s="1"/>
  <c r="H26" i="3"/>
  <c r="I26" i="3"/>
  <c r="J26" i="3" s="1"/>
  <c r="H27" i="3"/>
  <c r="I27" i="3"/>
  <c r="J27" i="3" s="1"/>
  <c r="H28" i="3"/>
  <c r="I28" i="3"/>
  <c r="J28" i="3" s="1"/>
  <c r="H29" i="3"/>
  <c r="I29" i="3"/>
  <c r="J29" i="3"/>
  <c r="H30" i="3"/>
  <c r="I30" i="3"/>
  <c r="J30" i="3" s="1"/>
  <c r="H3" i="2"/>
  <c r="I3" i="2"/>
  <c r="J3" i="2" s="1"/>
  <c r="H4" i="2"/>
  <c r="I4" i="2"/>
  <c r="J4" i="2"/>
  <c r="H5" i="2"/>
  <c r="I5" i="2"/>
  <c r="J5" i="2"/>
  <c r="H6" i="2"/>
  <c r="I6" i="2"/>
  <c r="J6" i="2" s="1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 s="1"/>
  <c r="H12" i="2"/>
  <c r="I12" i="2"/>
  <c r="J12" i="2" s="1"/>
  <c r="I32" i="4" l="1"/>
  <c r="C4" i="1" s="1"/>
  <c r="I31" i="3"/>
  <c r="C3" i="1" s="1"/>
  <c r="I13" i="2"/>
  <c r="C2" i="1" s="1"/>
  <c r="C5" i="1" l="1"/>
</calcChain>
</file>

<file path=xl/sharedStrings.xml><?xml version="1.0" encoding="utf-8"?>
<sst xmlns="http://schemas.openxmlformats.org/spreadsheetml/2006/main" count="245" uniqueCount="80">
  <si>
    <r>
      <t xml:space="preserve">Zadavatel požaduje </t>
    </r>
    <r>
      <rPr>
        <b/>
        <sz val="11"/>
        <color theme="1"/>
        <rFont val="Calibri"/>
        <family val="2"/>
        <charset val="238"/>
        <scheme val="minor"/>
      </rPr>
      <t>sedací nábytek v šedém barevném provedení</t>
    </r>
    <r>
      <rPr>
        <sz val="11"/>
        <color theme="1"/>
        <rFont val="Calibri"/>
        <family val="2"/>
        <charset val="238"/>
        <scheme val="minor"/>
      </rPr>
      <t>, kdy před podpisem kupní smlouvy bude s vítězným účastníkem upřesněno konkrétní barevné provedení.</t>
    </r>
  </si>
  <si>
    <t>Kovová konstrukce v barvě RAL 9006; výška sedáku min. 450 mm; šířka sedáku min. 450 mm; hloubka 430 mm; nosnost min. 130 kg; sedák a opěrák čalouněn koženkou (omyvatelný a dezinfikovatelný povrch vhodný pro použití do zdravotnictví); sedák i opěrák z kvalitní PUR pěny; odolnost proti otěru min. 50 000 cyklů Martinsdale; zadní strana opěráku a spodní část sedáku krytá plastem; stohovatelná; plastové koncovky nohou</t>
  </si>
  <si>
    <t>Konferenční židle bez područek - koženková</t>
  </si>
  <si>
    <t>šatna muži</t>
  </si>
  <si>
    <t>šatna os ženy 2</t>
  </si>
  <si>
    <t>šatna os ženy</t>
  </si>
  <si>
    <r>
      <t xml:space="preserve">Otočná; pojízdná; pevné područky s měkkým čalouněním v barvě židle; houpací mechanika s nastavením síly protiváhy; sedák a opěrák čalouněný kůží, koženkou nebo EKO-kůží (omyvatelný a dezinfikovatelný povrch vhodný pro použití do zdravotnictví); sedák a opěrák z kvalitní PUR pěny; šířka sedáku min. 500 mm; hloubka sedáku min. 500 mm; odolnost proti otěru min. 80 000 cyklů Martinsdale; výškově nastavitelný sedák, celková výška židle min. 1150 mm; 5-ti ramenný kovový kříž - </t>
    </r>
    <r>
      <rPr>
        <sz val="11"/>
        <rFont val="Calibri"/>
        <family val="2"/>
        <charset val="238"/>
        <scheme val="minor"/>
      </rPr>
      <t>minimální nosnost 130 kg</t>
    </r>
  </si>
  <si>
    <t>Kancelářská židle s područkami</t>
  </si>
  <si>
    <t>kancelář vrchní sestry</t>
  </si>
  <si>
    <t>Čalouněno koženkou nebo EKO-kůží; rám z chromovaných profilů; na "kantilevru"; područky s měkkým čalouněním v barvě křesla; nosnost min. 130 kg; šířka sedáku min. 470 mm; hloubka sedáku min. 470 mm; výška sedáku min. 450 mm; výška křesla min. 920 mm; odolnost proti otěru min. 20 000 cyklů Martindale</t>
  </si>
  <si>
    <t>Konferenční křeslo s područkami - koženka</t>
  </si>
  <si>
    <t>kancelář primáře</t>
  </si>
  <si>
    <t>kancelář CS</t>
  </si>
  <si>
    <t>šatna zřízenci</t>
  </si>
  <si>
    <t>šatna CS</t>
  </si>
  <si>
    <t>Cena celkem včetně DPH</t>
  </si>
  <si>
    <t>Cena celkem bez DPH</t>
  </si>
  <si>
    <t>Cena za ks včetně DPH</t>
  </si>
  <si>
    <t>Cena za ks bez DPH</t>
  </si>
  <si>
    <t>Počet</t>
  </si>
  <si>
    <t>Ilustrativní obrázek</t>
  </si>
  <si>
    <t>Specifikace</t>
  </si>
  <si>
    <t>Název</t>
  </si>
  <si>
    <t>Název místnosti</t>
  </si>
  <si>
    <t>Číslo místnosti</t>
  </si>
  <si>
    <t>filtr personál</t>
  </si>
  <si>
    <t>Sedák a opěrák z kvalitní PUR pěny; kůže, koženka nebo EKO-kůže; omyvatelný a dezinfikovatelný povrch vhodný pro použití do zdravotnictví; průměr sedáku min. 400 mm; nastavení výšky sedáku a opěráku; 5-ti ramenný chromovaný kříž; nosnost min. 150 kg; opěrný kruh na nohy</t>
  </si>
  <si>
    <t>Laboratorní židle - opěrka + opěrný kruh na nohy</t>
  </si>
  <si>
    <t>příprava a setování</t>
  </si>
  <si>
    <t>výdej filtr materiál</t>
  </si>
  <si>
    <t>Sedák z kvalitní PUR pěny; kůže, koženka nebo EKO-kůže; omyvatelný a dezinfikovatelný povrch vhodný pro použití do zdravotnictví; průměr sedáku min. 400 mm; nastavení výšky sedáku; 5-ti ramenný chromovaný kříž, nosnost min. 150 kg</t>
  </si>
  <si>
    <t>Laboratorní židle - bez opěrky a opěrného kruhu</t>
  </si>
  <si>
    <t>čistý steril. sklad</t>
  </si>
  <si>
    <t>OS 1 septický</t>
  </si>
  <si>
    <t>OS 04 superseptický</t>
  </si>
  <si>
    <t>Čalouněno koženkou nebo EKO-kůží; kvalitní pevná dřevěná konstrukce; odolnost proti otěru min. 50 000 cyklů Martindale; výška sedáku min. 440 mm; šířka a hloubka sedáku min. 500 mm; nosnost min. 120 kg; výška křesílka min. 850 mm</t>
  </si>
  <si>
    <t>Dřevěné křesílko - koženka</t>
  </si>
  <si>
    <t>DMZ lékaři</t>
  </si>
  <si>
    <t>Rozměry (š x h x v - šířka a hloubka tolerance rozměrů 5%) 1950 x 900 x min. 750 mm; lůžko vytvořitelné předsunutím sedáku a sklopením opěráku - rozměry lůžka min. 1400 x 1950 mm; čalouněno kůží, koženkou nebo EKO - kůží (omyvatelný a dezinfikovatelný povrch vhodný pro použití do zdravotnictví); odolnost proti otěru min. 50 000 cyklů Martindale; sedák a opěrák tvořen kvalitní PUR pěnou; min. dva zadní polštáře a 2 područkové; výška sedáku min. 420 mm; hloubka sedáku min. 500 mm</t>
  </si>
  <si>
    <t>Rozkládací pohovka s úložným prostorem - koženková</t>
  </si>
  <si>
    <t>staniční sestry</t>
  </si>
  <si>
    <t>DMZ</t>
  </si>
  <si>
    <t>šatna muži čistá</t>
  </si>
  <si>
    <t>šatna ženy čistá</t>
  </si>
  <si>
    <t>šatna ženy</t>
  </si>
  <si>
    <t>příjem materiálu</t>
  </si>
  <si>
    <t>212b</t>
  </si>
  <si>
    <t>212a</t>
  </si>
  <si>
    <t>sestra</t>
  </si>
  <si>
    <t>vedoucí CS</t>
  </si>
  <si>
    <t>Čalouněno kůží, koženkou nebo EKO-kůží s otěruvzdorností min. 50 000 cyklů (omyvatelný a dezinfikovatelný povrch vhodný pro použití do zdravotnictví), vyrobena z kvalitní PUR pěny, se zádovými opěráky, postranní područky, pravé nebo levé provedení, rozměry (š x h x v - tolerance šířky a hloubky 5%) - 2100 x 1600 x min. 800 mm, výška sedáku min. 400 mm, hloubka sedáku min. 500 mm; bez úložného prostoru; nerozkládací</t>
  </si>
  <si>
    <t>Sedací souprava typu L</t>
  </si>
  <si>
    <t>denní místnost zaměstnanců</t>
  </si>
  <si>
    <t>Čalouněno koženkou nebo EKO-kůží; kvalitní pevná dřevěná konstrukce; odolnost proti otěru min. 50 000 cyklů Martindale; výška sedáku min. 440 mm; šířka sedáku min. 500 mm; hloubka sedáku min. 470 mm; nosnost min. 120 kg; výška křesílka min. 1020 mm</t>
  </si>
  <si>
    <t>Dřevěné křesílko vyšší - koženka</t>
  </si>
  <si>
    <t>1 lůžkový pokoj</t>
  </si>
  <si>
    <t>Hala ARO, monitoring</t>
  </si>
  <si>
    <t>Otočná; pojízdná; pevné chromové područky s čalouněním v barvě židle; opěrák a sedák čalouněn kůží, koženkou nebo EKO-kůží (omyvatelný a dezinfikovatelný povrch vhodný pro použití do zdravotnictví); 5-ti ramenný kovový kříž - minimální nosnost 130 kg; snížený opěrák; hloubka a šířka sedáku min. 500 mm; houpací mechanismus s nastavením síly protilaku; výškově stavitelná; výška židle min. 770 mm</t>
  </si>
  <si>
    <t>Lékařská židle nízká s područkami</t>
  </si>
  <si>
    <t>Lůžkové pokoje</t>
  </si>
  <si>
    <t>Sedací souprava typu L - koženková</t>
  </si>
  <si>
    <t>hala JIP, monitoring</t>
  </si>
  <si>
    <t>348a</t>
  </si>
  <si>
    <t>AS.očista pacienta</t>
  </si>
  <si>
    <t>pracovna</t>
  </si>
  <si>
    <t>Staniční sestra</t>
  </si>
  <si>
    <t>Rozměr matrace min. 1950 x 850 mm; výška válendy min. 420 mm; postranní a zadní opěrka oboustranně čalouněná; úložný prostor; nerozkládací; čalouněno látkou s odolností proti otěru min. 30 000 cyklů Martindale; matrace z kvalitní PUR pěny; nosnost min. 120 kg</t>
  </si>
  <si>
    <t>Válenda s úložným prostorem, nerozkládací - látková</t>
  </si>
  <si>
    <t>lékařská služba</t>
  </si>
  <si>
    <t>Rozměr matrace min. 1950 x 850 mm; výška válendy min. 420 mm; postranní a zadní opěrka oboustranně čalouněná; úložný prostor; nerozkládací; čalouněno kůží, koženkou či EKO-kůží s odolností proti otěru min. 30 000 cyklů Martindale; matrace z kvalitní PUR pěny; nosnost min. 120 kg</t>
  </si>
  <si>
    <t>Válenda s úložným prostorem, nerozkládací - koženková</t>
  </si>
  <si>
    <t>hovorna</t>
  </si>
  <si>
    <t>1.NP</t>
  </si>
  <si>
    <t>2.NP</t>
  </si>
  <si>
    <t>3.NP</t>
  </si>
  <si>
    <t>Nabídková cena za jednotlivá patra bez DPH</t>
  </si>
  <si>
    <t>Celková nabídková cena bez DPH</t>
  </si>
  <si>
    <t>Celková nabídka bez DPH za 1.NP</t>
  </si>
  <si>
    <t>Celková nabídka bez DPH za 2.NP</t>
  </si>
  <si>
    <t>Celková nabídka bez DPH za 3.NP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</si>
</sst>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4" fontId="2" fillId="3" borderId="10" xfId="1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5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Fill="1"/>
    <xf numFmtId="4" fontId="1" fillId="2" borderId="5" xfId="1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4" fontId="0" fillId="2" borderId="14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0" fillId="0" borderId="0" xfId="0" applyNumberFormat="1"/>
    <xf numFmtId="0" fontId="0" fillId="0" borderId="6" xfId="0" applyBorder="1"/>
    <xf numFmtId="4" fontId="0" fillId="0" borderId="4" xfId="0" applyNumberFormat="1" applyBorder="1"/>
    <xf numFmtId="4" fontId="2" fillId="0" borderId="1" xfId="0" applyNumberFormat="1" applyFont="1" applyBorder="1"/>
    <xf numFmtId="0" fontId="2" fillId="0" borderId="3" xfId="0" applyFont="1" applyBorder="1"/>
    <xf numFmtId="0" fontId="0" fillId="0" borderId="9" xfId="0" applyBorder="1"/>
    <xf numFmtId="4" fontId="0" fillId="0" borderId="7" xfId="0" applyNumberFormat="1" applyBorder="1"/>
    <xf numFmtId="0" fontId="2" fillId="3" borderId="12" xfId="0" applyFont="1" applyFill="1" applyBorder="1"/>
    <xf numFmtId="4" fontId="2" fillId="3" borderId="10" xfId="0" applyNumberFormat="1" applyFont="1" applyFill="1" applyBorder="1" applyAlignment="1">
      <alignment wrapText="1"/>
    </xf>
    <xf numFmtId="4" fontId="0" fillId="2" borderId="13" xfId="1" applyNumberFormat="1" applyFont="1" applyFill="1" applyBorder="1" applyAlignment="1">
      <alignment horizontal="center" vertical="center"/>
    </xf>
    <xf numFmtId="4" fontId="0" fillId="2" borderId="4" xfId="1" applyNumberFormat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2" borderId="8" xfId="1" applyNumberFormat="1" applyFon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4.png"/><Relationship Id="rId7" Type="http://schemas.openxmlformats.org/officeDocument/2006/relationships/image" Target="../media/image11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6" Type="http://schemas.openxmlformats.org/officeDocument/2006/relationships/image" Target="../media/image10.jpeg"/><Relationship Id="rId5" Type="http://schemas.openxmlformats.org/officeDocument/2006/relationships/image" Target="../media/image9.png"/><Relationship Id="rId4" Type="http://schemas.openxmlformats.org/officeDocument/2006/relationships/image" Target="../media/image5.jpe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2</xdr:row>
      <xdr:rowOff>228600</xdr:rowOff>
    </xdr:from>
    <xdr:ext cx="1549400" cy="1162050"/>
    <xdr:pic>
      <xdr:nvPicPr>
        <xdr:cNvPr id="2" name="Obrázek 1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571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152400</xdr:colOff>
      <xdr:row>3</xdr:row>
      <xdr:rowOff>314325</xdr:rowOff>
    </xdr:from>
    <xdr:ext cx="1549400" cy="1162050"/>
    <xdr:pic>
      <xdr:nvPicPr>
        <xdr:cNvPr id="3" name="Obrázek 2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762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228600</xdr:colOff>
      <xdr:row>5</xdr:row>
      <xdr:rowOff>238125</xdr:rowOff>
    </xdr:from>
    <xdr:ext cx="1549400" cy="1162050"/>
    <xdr:pic>
      <xdr:nvPicPr>
        <xdr:cNvPr id="4" name="Obrázek 3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43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209550</xdr:colOff>
      <xdr:row>9</xdr:row>
      <xdr:rowOff>200025</xdr:rowOff>
    </xdr:from>
    <xdr:ext cx="1549400" cy="1162050"/>
    <xdr:pic>
      <xdr:nvPicPr>
        <xdr:cNvPr id="5" name="Obrázek 4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5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200025</xdr:colOff>
      <xdr:row>10</xdr:row>
      <xdr:rowOff>257175</xdr:rowOff>
    </xdr:from>
    <xdr:ext cx="1549400" cy="1162050"/>
    <xdr:pic>
      <xdr:nvPicPr>
        <xdr:cNvPr id="6" name="Obrázek 5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095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152400</xdr:colOff>
      <xdr:row>11</xdr:row>
      <xdr:rowOff>209550</xdr:rowOff>
    </xdr:from>
    <xdr:ext cx="1549400" cy="1162050"/>
    <xdr:pic>
      <xdr:nvPicPr>
        <xdr:cNvPr id="7" name="Obrázek 6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257174</xdr:colOff>
      <xdr:row>7</xdr:row>
      <xdr:rowOff>197643</xdr:rowOff>
    </xdr:from>
    <xdr:ext cx="1704975" cy="1278731"/>
    <xdr:pic>
      <xdr:nvPicPr>
        <xdr:cNvPr id="8" name="Obrázek 7" descr="CHRISTIAN křeslo konferenční, kostra kantilev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4" y="1521618"/>
          <a:ext cx="1704975" cy="1278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161924</xdr:colOff>
      <xdr:row>4</xdr:row>
      <xdr:rowOff>292894</xdr:rowOff>
    </xdr:from>
    <xdr:ext cx="1590675" cy="1193006"/>
    <xdr:pic>
      <xdr:nvPicPr>
        <xdr:cNvPr id="9" name="Obrázek 8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4" y="950119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190500</xdr:colOff>
      <xdr:row>6</xdr:row>
      <xdr:rowOff>295275</xdr:rowOff>
    </xdr:from>
    <xdr:ext cx="1590675" cy="1193006"/>
    <xdr:pic>
      <xdr:nvPicPr>
        <xdr:cNvPr id="10" name="Obrázek 9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333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323850</xdr:colOff>
      <xdr:row>8</xdr:row>
      <xdr:rowOff>304800</xdr:rowOff>
    </xdr:from>
    <xdr:ext cx="1590675" cy="1193006"/>
    <xdr:pic>
      <xdr:nvPicPr>
        <xdr:cNvPr id="11" name="Obrázek 10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1714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222250</xdr:colOff>
      <xdr:row>15</xdr:row>
      <xdr:rowOff>219075</xdr:rowOff>
    </xdr:from>
    <xdr:ext cx="1320799" cy="990599"/>
    <xdr:pic>
      <xdr:nvPicPr>
        <xdr:cNvPr id="2" name="Obrázek 1" descr="RO - 10 křeslo čalouněné koženkou Holy, dřevěn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650" y="3048000"/>
          <a:ext cx="1320799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165100</xdr:colOff>
      <xdr:row>13</xdr:row>
      <xdr:rowOff>285750</xdr:rowOff>
    </xdr:from>
    <xdr:ext cx="1549400" cy="1162050"/>
    <xdr:pic>
      <xdr:nvPicPr>
        <xdr:cNvPr id="3" name="Obrázek 2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2667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171450</xdr:colOff>
      <xdr:row>12</xdr:row>
      <xdr:rowOff>133350</xdr:rowOff>
    </xdr:from>
    <xdr:ext cx="1549400" cy="1162050"/>
    <xdr:pic>
      <xdr:nvPicPr>
        <xdr:cNvPr id="4" name="Obrázek 3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41935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142875</xdr:colOff>
      <xdr:row>11</xdr:row>
      <xdr:rowOff>219075</xdr:rowOff>
    </xdr:from>
    <xdr:ext cx="1549400" cy="1162050"/>
    <xdr:pic>
      <xdr:nvPicPr>
        <xdr:cNvPr id="5" name="Obrázek 4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86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123825</xdr:colOff>
      <xdr:row>10</xdr:row>
      <xdr:rowOff>219075</xdr:rowOff>
    </xdr:from>
    <xdr:ext cx="1549400" cy="1162050"/>
    <xdr:pic>
      <xdr:nvPicPr>
        <xdr:cNvPr id="6" name="Obrázek 5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095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123825</xdr:colOff>
      <xdr:row>9</xdr:row>
      <xdr:rowOff>238125</xdr:rowOff>
    </xdr:from>
    <xdr:ext cx="1549400" cy="1162050"/>
    <xdr:pic>
      <xdr:nvPicPr>
        <xdr:cNvPr id="7" name="Obrázek 6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5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161925</xdr:colOff>
      <xdr:row>8</xdr:row>
      <xdr:rowOff>285750</xdr:rowOff>
    </xdr:from>
    <xdr:ext cx="1549400" cy="1162050"/>
    <xdr:pic>
      <xdr:nvPicPr>
        <xdr:cNvPr id="8" name="Obrázek 7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714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4</xdr:row>
      <xdr:rowOff>219075</xdr:rowOff>
    </xdr:from>
    <xdr:ext cx="1549400" cy="1162050"/>
    <xdr:pic>
      <xdr:nvPicPr>
        <xdr:cNvPr id="9" name="Obrázek 8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2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104775</xdr:colOff>
      <xdr:row>2</xdr:row>
      <xdr:rowOff>209550</xdr:rowOff>
    </xdr:from>
    <xdr:ext cx="1549400" cy="1162050"/>
    <xdr:pic>
      <xdr:nvPicPr>
        <xdr:cNvPr id="10" name="Obrázek 9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571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161925</xdr:colOff>
      <xdr:row>3</xdr:row>
      <xdr:rowOff>390525</xdr:rowOff>
    </xdr:from>
    <xdr:ext cx="1590675" cy="1193006"/>
    <xdr:pic>
      <xdr:nvPicPr>
        <xdr:cNvPr id="11" name="Obrázek 10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7620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123825</xdr:colOff>
      <xdr:row>6</xdr:row>
      <xdr:rowOff>466725</xdr:rowOff>
    </xdr:from>
    <xdr:ext cx="1590675" cy="1193006"/>
    <xdr:pic>
      <xdr:nvPicPr>
        <xdr:cNvPr id="12" name="Obrázek 11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333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190500</xdr:colOff>
      <xdr:row>7</xdr:row>
      <xdr:rowOff>323850</xdr:rowOff>
    </xdr:from>
    <xdr:ext cx="1590675" cy="1193006"/>
    <xdr:pic>
      <xdr:nvPicPr>
        <xdr:cNvPr id="13" name="Obrázek 12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240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161925</xdr:colOff>
      <xdr:row>17</xdr:row>
      <xdr:rowOff>371475</xdr:rowOff>
    </xdr:from>
    <xdr:ext cx="1590675" cy="1193006"/>
    <xdr:pic>
      <xdr:nvPicPr>
        <xdr:cNvPr id="14" name="Obrázek 13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4290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200025</xdr:colOff>
      <xdr:row>18</xdr:row>
      <xdr:rowOff>333375</xdr:rowOff>
    </xdr:from>
    <xdr:ext cx="1590675" cy="1193006"/>
    <xdr:pic>
      <xdr:nvPicPr>
        <xdr:cNvPr id="15" name="Obrázek 14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619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123825</xdr:colOff>
      <xdr:row>26</xdr:row>
      <xdr:rowOff>285750</xdr:rowOff>
    </xdr:from>
    <xdr:ext cx="1590675" cy="1193006"/>
    <xdr:pic>
      <xdr:nvPicPr>
        <xdr:cNvPr id="16" name="Obrázek 15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5143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165100</xdr:colOff>
      <xdr:row>29</xdr:row>
      <xdr:rowOff>285750</xdr:rowOff>
    </xdr:from>
    <xdr:ext cx="1549400" cy="1162050"/>
    <xdr:pic>
      <xdr:nvPicPr>
        <xdr:cNvPr id="17" name="Obrázek 16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5715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165100</xdr:colOff>
      <xdr:row>27</xdr:row>
      <xdr:rowOff>285750</xdr:rowOff>
    </xdr:from>
    <xdr:ext cx="1549400" cy="1162050"/>
    <xdr:pic>
      <xdr:nvPicPr>
        <xdr:cNvPr id="18" name="Obrázek 17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0" y="5334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66675</xdr:colOff>
      <xdr:row>16</xdr:row>
      <xdr:rowOff>104775</xdr:rowOff>
    </xdr:from>
    <xdr:ext cx="1549400" cy="1162050"/>
    <xdr:pic>
      <xdr:nvPicPr>
        <xdr:cNvPr id="19" name="Obrázek 18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152775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314325</xdr:colOff>
      <xdr:row>5</xdr:row>
      <xdr:rowOff>102394</xdr:rowOff>
    </xdr:from>
    <xdr:ext cx="1276350" cy="957262"/>
    <xdr:pic>
      <xdr:nvPicPr>
        <xdr:cNvPr id="20" name="Obrázek 19" descr="CHRISTIAN křeslo konferenční, kostra kantilev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54894"/>
          <a:ext cx="1276350" cy="957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222250</xdr:colOff>
      <xdr:row>20</xdr:row>
      <xdr:rowOff>219075</xdr:rowOff>
    </xdr:from>
    <xdr:ext cx="1320799" cy="990599"/>
    <xdr:pic>
      <xdr:nvPicPr>
        <xdr:cNvPr id="21" name="Obrázek 20" descr="RO - 10 křeslo čalouněné koženkou Holy, dřevěné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650" y="4000500"/>
          <a:ext cx="1320799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377825</xdr:colOff>
      <xdr:row>21</xdr:row>
      <xdr:rowOff>247650</xdr:rowOff>
    </xdr:from>
    <xdr:ext cx="1079499" cy="809624"/>
    <xdr:pic>
      <xdr:nvPicPr>
        <xdr:cNvPr id="22" name="Obrázek 21" descr="LS - 123 židle lékařská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6225" y="4191000"/>
          <a:ext cx="1079499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381000</xdr:colOff>
      <xdr:row>22</xdr:row>
      <xdr:rowOff>204786</xdr:rowOff>
    </xdr:from>
    <xdr:ext cx="984249" cy="738187"/>
    <xdr:pic>
      <xdr:nvPicPr>
        <xdr:cNvPr id="23" name="Obrázek 22" descr="LZ 56 G RI - stoličk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386261"/>
          <a:ext cx="984249" cy="73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349250</xdr:colOff>
      <xdr:row>23</xdr:row>
      <xdr:rowOff>85725</xdr:rowOff>
    </xdr:from>
    <xdr:ext cx="1079499" cy="809624"/>
    <xdr:pic>
      <xdr:nvPicPr>
        <xdr:cNvPr id="24" name="Obrázek 23" descr="LS - 123 židle lékařská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650" y="4467225"/>
          <a:ext cx="1079499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381000</xdr:colOff>
      <xdr:row>24</xdr:row>
      <xdr:rowOff>147636</xdr:rowOff>
    </xdr:from>
    <xdr:ext cx="984249" cy="738187"/>
    <xdr:pic>
      <xdr:nvPicPr>
        <xdr:cNvPr id="25" name="Obrázek 24" descr="LZ 56 G RI - stoličk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719636"/>
          <a:ext cx="984249" cy="73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381000</xdr:colOff>
      <xdr:row>25</xdr:row>
      <xdr:rowOff>147636</xdr:rowOff>
    </xdr:from>
    <xdr:ext cx="984249" cy="738187"/>
    <xdr:pic>
      <xdr:nvPicPr>
        <xdr:cNvPr id="26" name="Obrázek 25" descr="LZ 56 G RI - stoličk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910136"/>
          <a:ext cx="984249" cy="73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368300</xdr:colOff>
      <xdr:row>28</xdr:row>
      <xdr:rowOff>85725</xdr:rowOff>
    </xdr:from>
    <xdr:ext cx="1079499" cy="809624"/>
    <xdr:pic>
      <xdr:nvPicPr>
        <xdr:cNvPr id="27" name="Obrázek 26" descr="LS - 123 židle lékařská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700" y="5419725"/>
          <a:ext cx="1079499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100490</xdr:colOff>
      <xdr:row>14</xdr:row>
      <xdr:rowOff>314324</xdr:rowOff>
    </xdr:from>
    <xdr:ext cx="1617838" cy="990089"/>
    <xdr:pic>
      <xdr:nvPicPr>
        <xdr:cNvPr id="28" name="Obrázek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38890" y="2857499"/>
          <a:ext cx="1617838" cy="990089"/>
        </a:xfrm>
        <a:prstGeom prst="rect">
          <a:avLst/>
        </a:prstGeom>
      </xdr:spPr>
    </xdr:pic>
    <xdr:clientData/>
  </xdr:oneCellAnchor>
  <xdr:oneCellAnchor>
    <xdr:from>
      <xdr:col>4</xdr:col>
      <xdr:colOff>100490</xdr:colOff>
      <xdr:row>19</xdr:row>
      <xdr:rowOff>314324</xdr:rowOff>
    </xdr:from>
    <xdr:ext cx="1617838" cy="990089"/>
    <xdr:pic>
      <xdr:nvPicPr>
        <xdr:cNvPr id="29" name="Obrázek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38890" y="3809999"/>
          <a:ext cx="1617838" cy="99008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2</xdr:row>
      <xdr:rowOff>219075</xdr:rowOff>
    </xdr:from>
    <xdr:ext cx="1549400" cy="1162050"/>
    <xdr:pic>
      <xdr:nvPicPr>
        <xdr:cNvPr id="2" name="Obrázek 1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571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3</xdr:row>
      <xdr:rowOff>190500</xdr:rowOff>
    </xdr:from>
    <xdr:ext cx="1590675" cy="1193006"/>
    <xdr:pic>
      <xdr:nvPicPr>
        <xdr:cNvPr id="3" name="Obrázek 2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7620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390525</xdr:colOff>
      <xdr:row>4</xdr:row>
      <xdr:rowOff>219075</xdr:rowOff>
    </xdr:from>
    <xdr:ext cx="1320799" cy="990599"/>
    <xdr:pic>
      <xdr:nvPicPr>
        <xdr:cNvPr id="4" name="Obrázek 3" descr="RO - 10 křeslo čalouněné koženkou Holy, dřevěné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952500"/>
          <a:ext cx="1320799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6</xdr:row>
      <xdr:rowOff>190500</xdr:rowOff>
    </xdr:from>
    <xdr:ext cx="1590675" cy="1193006"/>
    <xdr:pic>
      <xdr:nvPicPr>
        <xdr:cNvPr id="5" name="Obrázek 4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333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390525</xdr:colOff>
      <xdr:row>7</xdr:row>
      <xdr:rowOff>219075</xdr:rowOff>
    </xdr:from>
    <xdr:ext cx="1320799" cy="990599"/>
    <xdr:pic>
      <xdr:nvPicPr>
        <xdr:cNvPr id="6" name="Obrázek 5" descr="RO - 10 křeslo čalouněné koženkou Holy, dřevěné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524000"/>
          <a:ext cx="1320799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8</xdr:row>
      <xdr:rowOff>219075</xdr:rowOff>
    </xdr:from>
    <xdr:ext cx="1549400" cy="1162050"/>
    <xdr:pic>
      <xdr:nvPicPr>
        <xdr:cNvPr id="7" name="Obrázek 6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14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9</xdr:row>
      <xdr:rowOff>219075</xdr:rowOff>
    </xdr:from>
    <xdr:ext cx="1549400" cy="1162050"/>
    <xdr:pic>
      <xdr:nvPicPr>
        <xdr:cNvPr id="8" name="Obrázek 7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9050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10</xdr:row>
      <xdr:rowOff>190500</xdr:rowOff>
    </xdr:from>
    <xdr:ext cx="1590675" cy="1193006"/>
    <xdr:pic>
      <xdr:nvPicPr>
        <xdr:cNvPr id="9" name="Obrázek 8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095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11</xdr:row>
      <xdr:rowOff>95250</xdr:rowOff>
    </xdr:from>
    <xdr:ext cx="1276350" cy="957262"/>
    <xdr:pic>
      <xdr:nvPicPr>
        <xdr:cNvPr id="10" name="Obrázek 9" descr="CHRISTIAN křeslo konferenční, kostra kantilevr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190750"/>
          <a:ext cx="1276350" cy="957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13</xdr:row>
      <xdr:rowOff>190500</xdr:rowOff>
    </xdr:from>
    <xdr:ext cx="1590675" cy="1193006"/>
    <xdr:pic>
      <xdr:nvPicPr>
        <xdr:cNvPr id="11" name="Obrázek 10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6670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381000</xdr:colOff>
      <xdr:row>14</xdr:row>
      <xdr:rowOff>104775</xdr:rowOff>
    </xdr:from>
    <xdr:ext cx="1320799" cy="990599"/>
    <xdr:pic>
      <xdr:nvPicPr>
        <xdr:cNvPr id="12" name="Obrázek 11" descr="RO - 10 křeslo čalouněné koženkou Holy, dřevěné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771775"/>
          <a:ext cx="1320799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16</xdr:row>
      <xdr:rowOff>190500</xdr:rowOff>
    </xdr:from>
    <xdr:ext cx="1590675" cy="1193006"/>
    <xdr:pic>
      <xdr:nvPicPr>
        <xdr:cNvPr id="13" name="Obrázek 12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238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17</xdr:row>
      <xdr:rowOff>190500</xdr:rowOff>
    </xdr:from>
    <xdr:ext cx="1590675" cy="1193006"/>
    <xdr:pic>
      <xdr:nvPicPr>
        <xdr:cNvPr id="15" name="Obrázek 14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619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18</xdr:row>
      <xdr:rowOff>219075</xdr:rowOff>
    </xdr:from>
    <xdr:ext cx="1549400" cy="1162050"/>
    <xdr:pic>
      <xdr:nvPicPr>
        <xdr:cNvPr id="17" name="Obrázek 16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4000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19</xdr:row>
      <xdr:rowOff>190500</xdr:rowOff>
    </xdr:from>
    <xdr:ext cx="1590675" cy="1193006"/>
    <xdr:pic>
      <xdr:nvPicPr>
        <xdr:cNvPr id="18" name="Obrázek 17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41910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20</xdr:row>
      <xdr:rowOff>219075</xdr:rowOff>
    </xdr:from>
    <xdr:ext cx="1549400" cy="1162050"/>
    <xdr:pic>
      <xdr:nvPicPr>
        <xdr:cNvPr id="19" name="Obrázek 18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4381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24</xdr:row>
      <xdr:rowOff>190500</xdr:rowOff>
    </xdr:from>
    <xdr:ext cx="1590675" cy="1193006"/>
    <xdr:pic>
      <xdr:nvPicPr>
        <xdr:cNvPr id="20" name="Obrázek 19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43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25</xdr:row>
      <xdr:rowOff>190500</xdr:rowOff>
    </xdr:from>
    <xdr:ext cx="1590675" cy="1193006"/>
    <xdr:pic>
      <xdr:nvPicPr>
        <xdr:cNvPr id="21" name="Obrázek 20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3340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26</xdr:row>
      <xdr:rowOff>190500</xdr:rowOff>
    </xdr:from>
    <xdr:ext cx="1590675" cy="1193006"/>
    <xdr:pic>
      <xdr:nvPicPr>
        <xdr:cNvPr id="22" name="Obrázek 21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5245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27</xdr:row>
      <xdr:rowOff>190500</xdr:rowOff>
    </xdr:from>
    <xdr:ext cx="1590675" cy="1193006"/>
    <xdr:pic>
      <xdr:nvPicPr>
        <xdr:cNvPr id="23" name="Obrázek 22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715000"/>
          <a:ext cx="1590675" cy="1193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28</xdr:row>
      <xdr:rowOff>219075</xdr:rowOff>
    </xdr:from>
    <xdr:ext cx="1549400" cy="1162050"/>
    <xdr:pic>
      <xdr:nvPicPr>
        <xdr:cNvPr id="24" name="Obrázek 23" descr="MARCELLA stříbrná, židle konferenční, AN koženka tm.modrá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5905500"/>
          <a:ext cx="15494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457199</xdr:colOff>
      <xdr:row>29</xdr:row>
      <xdr:rowOff>102393</xdr:rowOff>
    </xdr:from>
    <xdr:ext cx="1247775" cy="935831"/>
    <xdr:pic>
      <xdr:nvPicPr>
        <xdr:cNvPr id="25" name="Obrázek 24" descr="RO - 09 křeslo čalouněné koženkou Oto, dřevěné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599" y="6007893"/>
          <a:ext cx="1247775" cy="935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304800</xdr:colOff>
      <xdr:row>23</xdr:row>
      <xdr:rowOff>161925</xdr:rowOff>
    </xdr:from>
    <xdr:ext cx="1485899" cy="1114424"/>
    <xdr:pic>
      <xdr:nvPicPr>
        <xdr:cNvPr id="26" name="Obrázek 25" descr="LEA židle kancelářská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924425"/>
          <a:ext cx="1485899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304800</xdr:colOff>
      <xdr:row>5</xdr:row>
      <xdr:rowOff>197643</xdr:rowOff>
    </xdr:from>
    <xdr:ext cx="1552575" cy="1164431"/>
    <xdr:pic>
      <xdr:nvPicPr>
        <xdr:cNvPr id="27" name="Obrázek 26" descr="MATYLDA - rošt pohovka celočalouněná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140618"/>
          <a:ext cx="1552575" cy="1164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219075</xdr:colOff>
      <xdr:row>12</xdr:row>
      <xdr:rowOff>57150</xdr:rowOff>
    </xdr:from>
    <xdr:ext cx="1552575" cy="1164431"/>
    <xdr:pic>
      <xdr:nvPicPr>
        <xdr:cNvPr id="28" name="Obrázek 27" descr="MATYLDA - rošt pohovka celočalouněná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343150"/>
          <a:ext cx="1552575" cy="1164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266700</xdr:colOff>
      <xdr:row>15</xdr:row>
      <xdr:rowOff>102393</xdr:rowOff>
    </xdr:from>
    <xdr:ext cx="1552575" cy="1164431"/>
    <xdr:pic>
      <xdr:nvPicPr>
        <xdr:cNvPr id="29" name="Obrázek 28" descr="MATYLDA - rošt pohovka celočalouněná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959893"/>
          <a:ext cx="1552575" cy="1164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85725</xdr:colOff>
      <xdr:row>21</xdr:row>
      <xdr:rowOff>95250</xdr:rowOff>
    </xdr:from>
    <xdr:ext cx="1885951" cy="1038226"/>
    <xdr:pic>
      <xdr:nvPicPr>
        <xdr:cNvPr id="30" name="Obrázek 29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1" t="14063" r="7234" b="16263"/>
        <a:stretch/>
      </xdr:blipFill>
      <xdr:spPr>
        <a:xfrm>
          <a:off x="2524125" y="4667250"/>
          <a:ext cx="1885951" cy="1038226"/>
        </a:xfrm>
        <a:prstGeom prst="rect">
          <a:avLst/>
        </a:prstGeom>
      </xdr:spPr>
    </xdr:pic>
    <xdr:clientData/>
  </xdr:oneCellAnchor>
  <xdr:oneCellAnchor>
    <xdr:from>
      <xdr:col>4</xdr:col>
      <xdr:colOff>85725</xdr:colOff>
      <xdr:row>30</xdr:row>
      <xdr:rowOff>95250</xdr:rowOff>
    </xdr:from>
    <xdr:ext cx="1885951" cy="1038226"/>
    <xdr:pic>
      <xdr:nvPicPr>
        <xdr:cNvPr id="31" name="Obrázek 30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1" t="14063" r="7234" b="16263"/>
        <a:stretch/>
      </xdr:blipFill>
      <xdr:spPr>
        <a:xfrm>
          <a:off x="2524125" y="6191250"/>
          <a:ext cx="1885951" cy="1038226"/>
        </a:xfrm>
        <a:prstGeom prst="rect">
          <a:avLst/>
        </a:prstGeom>
      </xdr:spPr>
    </xdr:pic>
    <xdr:clientData/>
  </xdr:oneCellAnchor>
  <xdr:oneCellAnchor>
    <xdr:from>
      <xdr:col>4</xdr:col>
      <xdr:colOff>361950</xdr:colOff>
      <xdr:row>22</xdr:row>
      <xdr:rowOff>38100</xdr:rowOff>
    </xdr:from>
    <xdr:ext cx="1171575" cy="878681"/>
    <xdr:pic>
      <xdr:nvPicPr>
        <xdr:cNvPr id="32" name="Obrázek 31" descr="RO - 09 křeslo čalouněné koženkou Oto, dřevěné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30613350"/>
          <a:ext cx="1171575" cy="878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I11" sqref="I11"/>
    </sheetView>
  </sheetViews>
  <sheetFormatPr defaultRowHeight="15" x14ac:dyDescent="0.25"/>
  <cols>
    <col min="2" max="2" width="30.42578125" bestFit="1" customWidth="1"/>
    <col min="3" max="3" width="24.7109375" style="56" customWidth="1"/>
  </cols>
  <sheetData>
    <row r="1" spans="2:3" ht="31.5" thickTop="1" thickBot="1" x14ac:dyDescent="0.3">
      <c r="B1" s="63"/>
      <c r="C1" s="64" t="s">
        <v>75</v>
      </c>
    </row>
    <row r="2" spans="2:3" ht="15.75" thickTop="1" x14ac:dyDescent="0.25">
      <c r="B2" s="61" t="s">
        <v>72</v>
      </c>
      <c r="C2" s="62">
        <f>+'1.NP - Sedací nábytek'!I13</f>
        <v>0</v>
      </c>
    </row>
    <row r="3" spans="2:3" x14ac:dyDescent="0.25">
      <c r="B3" s="57" t="s">
        <v>73</v>
      </c>
      <c r="C3" s="58">
        <f>+'2.NP - Sedací nábytek'!I31</f>
        <v>0</v>
      </c>
    </row>
    <row r="4" spans="2:3" x14ac:dyDescent="0.25">
      <c r="B4" s="57" t="s">
        <v>74</v>
      </c>
      <c r="C4" s="58">
        <f>+'3.NP - Sedací nábytek'!I32</f>
        <v>0</v>
      </c>
    </row>
    <row r="5" spans="2:3" ht="15.75" thickBot="1" x14ac:dyDescent="0.3">
      <c r="B5" s="60" t="s">
        <v>76</v>
      </c>
      <c r="C5" s="59">
        <f>SUM(C2:C4)</f>
        <v>0</v>
      </c>
    </row>
    <row r="6" spans="2:3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G3" sqref="G3:J13"/>
    </sheetView>
  </sheetViews>
  <sheetFormatPr defaultRowHeight="15" x14ac:dyDescent="0.25"/>
  <cols>
    <col min="1" max="1" width="9.85546875" style="2" bestFit="1" customWidth="1"/>
    <col min="2" max="2" width="20.28515625" style="1" bestFit="1" customWidth="1"/>
    <col min="3" max="3" width="40.7109375" style="1" bestFit="1" customWidth="1"/>
    <col min="4" max="4" width="54.5703125" style="1" customWidth="1"/>
    <col min="5" max="5" width="30.5703125" customWidth="1"/>
    <col min="6" max="6" width="6" style="1" bestFit="1" customWidth="1"/>
    <col min="7" max="7" width="11.42578125" style="1" bestFit="1" customWidth="1"/>
    <col min="8" max="8" width="11.140625" style="1" bestFit="1" customWidth="1"/>
    <col min="9" max="10" width="12.7109375" style="1" bestFit="1" customWidth="1"/>
  </cols>
  <sheetData>
    <row r="1" spans="1:10" ht="15.75" thickBot="1" x14ac:dyDescent="0.3"/>
    <row r="2" spans="1:10" ht="31.5" thickTop="1" thickBot="1" x14ac:dyDescent="0.3">
      <c r="A2" s="27" t="s">
        <v>24</v>
      </c>
      <c r="B2" s="26" t="s">
        <v>23</v>
      </c>
      <c r="C2" s="26" t="s">
        <v>22</v>
      </c>
      <c r="D2" s="26" t="s">
        <v>21</v>
      </c>
      <c r="E2" s="26" t="s">
        <v>20</v>
      </c>
      <c r="F2" s="26" t="s">
        <v>19</v>
      </c>
      <c r="G2" s="25" t="s">
        <v>18</v>
      </c>
      <c r="H2" s="25" t="s">
        <v>17</v>
      </c>
      <c r="I2" s="25" t="s">
        <v>16</v>
      </c>
      <c r="J2" s="24" t="s">
        <v>15</v>
      </c>
    </row>
    <row r="3" spans="1:10" ht="120.75" thickTop="1" x14ac:dyDescent="0.25">
      <c r="A3" s="23">
        <v>103</v>
      </c>
      <c r="B3" s="22" t="s">
        <v>14</v>
      </c>
      <c r="C3" s="21" t="s">
        <v>2</v>
      </c>
      <c r="D3" s="20" t="s">
        <v>1</v>
      </c>
      <c r="E3" s="19"/>
      <c r="F3" s="18">
        <v>2</v>
      </c>
      <c r="G3" s="68">
        <v>0</v>
      </c>
      <c r="H3" s="68">
        <f t="shared" ref="H3:H12" si="0">+G3*1.21</f>
        <v>0</v>
      </c>
      <c r="I3" s="68">
        <f t="shared" ref="I3:I12" si="1">+F3*G3</f>
        <v>0</v>
      </c>
      <c r="J3" s="69">
        <f t="shared" ref="J3:J12" si="2">+I3*1.21</f>
        <v>0</v>
      </c>
    </row>
    <row r="4" spans="1:10" ht="120" x14ac:dyDescent="0.25">
      <c r="A4" s="14">
        <v>107</v>
      </c>
      <c r="B4" s="13" t="s">
        <v>13</v>
      </c>
      <c r="C4" s="16" t="s">
        <v>2</v>
      </c>
      <c r="D4" s="15" t="s">
        <v>1</v>
      </c>
      <c r="E4" s="11"/>
      <c r="F4" s="10">
        <v>1</v>
      </c>
      <c r="G4" s="34">
        <v>0</v>
      </c>
      <c r="H4" s="34">
        <f t="shared" si="0"/>
        <v>0</v>
      </c>
      <c r="I4" s="34">
        <f t="shared" si="1"/>
        <v>0</v>
      </c>
      <c r="J4" s="33">
        <f t="shared" si="2"/>
        <v>0</v>
      </c>
    </row>
    <row r="5" spans="1:10" ht="135" x14ac:dyDescent="0.25">
      <c r="A5" s="14">
        <v>109</v>
      </c>
      <c r="B5" s="13" t="s">
        <v>12</v>
      </c>
      <c r="C5" s="16" t="s">
        <v>7</v>
      </c>
      <c r="D5" s="15" t="s">
        <v>6</v>
      </c>
      <c r="E5" s="17"/>
      <c r="F5" s="10">
        <v>1</v>
      </c>
      <c r="G5" s="34">
        <v>0</v>
      </c>
      <c r="H5" s="34">
        <f t="shared" si="0"/>
        <v>0</v>
      </c>
      <c r="I5" s="34">
        <f t="shared" si="1"/>
        <v>0</v>
      </c>
      <c r="J5" s="33">
        <f t="shared" si="2"/>
        <v>0</v>
      </c>
    </row>
    <row r="6" spans="1:10" ht="120" x14ac:dyDescent="0.25">
      <c r="A6" s="14">
        <v>109</v>
      </c>
      <c r="B6" s="13" t="s">
        <v>12</v>
      </c>
      <c r="C6" s="16" t="s">
        <v>2</v>
      </c>
      <c r="D6" s="15" t="s">
        <v>1</v>
      </c>
      <c r="E6" s="11"/>
      <c r="F6" s="10">
        <v>2</v>
      </c>
      <c r="G6" s="34">
        <v>0</v>
      </c>
      <c r="H6" s="34">
        <f t="shared" si="0"/>
        <v>0</v>
      </c>
      <c r="I6" s="34">
        <f t="shared" si="1"/>
        <v>0</v>
      </c>
      <c r="J6" s="33">
        <f t="shared" si="2"/>
        <v>0</v>
      </c>
    </row>
    <row r="7" spans="1:10" ht="135" x14ac:dyDescent="0.25">
      <c r="A7" s="14">
        <v>117</v>
      </c>
      <c r="B7" s="13" t="s">
        <v>11</v>
      </c>
      <c r="C7" s="16" t="s">
        <v>7</v>
      </c>
      <c r="D7" s="15" t="s">
        <v>6</v>
      </c>
      <c r="E7" s="11"/>
      <c r="F7" s="10">
        <v>1</v>
      </c>
      <c r="G7" s="34">
        <v>0</v>
      </c>
      <c r="H7" s="34">
        <f t="shared" si="0"/>
        <v>0</v>
      </c>
      <c r="I7" s="34">
        <f t="shared" si="1"/>
        <v>0</v>
      </c>
      <c r="J7" s="33">
        <f t="shared" si="2"/>
        <v>0</v>
      </c>
    </row>
    <row r="8" spans="1:10" ht="123" customHeight="1" x14ac:dyDescent="0.25">
      <c r="A8" s="14">
        <v>120</v>
      </c>
      <c r="B8" s="13" t="s">
        <v>8</v>
      </c>
      <c r="C8" s="16" t="s">
        <v>10</v>
      </c>
      <c r="D8" s="15" t="s">
        <v>9</v>
      </c>
      <c r="E8" s="17"/>
      <c r="F8" s="10">
        <v>2</v>
      </c>
      <c r="G8" s="34">
        <v>0</v>
      </c>
      <c r="H8" s="34">
        <f t="shared" si="0"/>
        <v>0</v>
      </c>
      <c r="I8" s="34">
        <f t="shared" si="1"/>
        <v>0</v>
      </c>
      <c r="J8" s="33">
        <f t="shared" si="2"/>
        <v>0</v>
      </c>
    </row>
    <row r="9" spans="1:10" ht="135" x14ac:dyDescent="0.25">
      <c r="A9" s="14">
        <v>120</v>
      </c>
      <c r="B9" s="13" t="s">
        <v>8</v>
      </c>
      <c r="C9" s="16" t="s">
        <v>7</v>
      </c>
      <c r="D9" s="15" t="s">
        <v>6</v>
      </c>
      <c r="E9" s="11"/>
      <c r="F9" s="10">
        <v>1</v>
      </c>
      <c r="G9" s="34">
        <v>0</v>
      </c>
      <c r="H9" s="34">
        <f t="shared" si="0"/>
        <v>0</v>
      </c>
      <c r="I9" s="34">
        <f t="shared" si="1"/>
        <v>0</v>
      </c>
      <c r="J9" s="33">
        <f t="shared" si="2"/>
        <v>0</v>
      </c>
    </row>
    <row r="10" spans="1:10" ht="120" x14ac:dyDescent="0.25">
      <c r="A10" s="14">
        <v>121</v>
      </c>
      <c r="B10" s="13" t="s">
        <v>5</v>
      </c>
      <c r="C10" s="10" t="s">
        <v>2</v>
      </c>
      <c r="D10" s="12" t="s">
        <v>1</v>
      </c>
      <c r="E10" s="11"/>
      <c r="F10" s="10">
        <v>2</v>
      </c>
      <c r="G10" s="34">
        <v>0</v>
      </c>
      <c r="H10" s="34">
        <f t="shared" si="0"/>
        <v>0</v>
      </c>
      <c r="I10" s="34">
        <f t="shared" si="1"/>
        <v>0</v>
      </c>
      <c r="J10" s="33">
        <f t="shared" si="2"/>
        <v>0</v>
      </c>
    </row>
    <row r="11" spans="1:10" ht="120" x14ac:dyDescent="0.25">
      <c r="A11" s="14">
        <v>124</v>
      </c>
      <c r="B11" s="13" t="s">
        <v>4</v>
      </c>
      <c r="C11" s="10" t="s">
        <v>2</v>
      </c>
      <c r="D11" s="12" t="s">
        <v>1</v>
      </c>
      <c r="E11" s="11"/>
      <c r="F11" s="10">
        <v>2</v>
      </c>
      <c r="G11" s="34">
        <v>0</v>
      </c>
      <c r="H11" s="34">
        <f t="shared" si="0"/>
        <v>0</v>
      </c>
      <c r="I11" s="34">
        <f t="shared" si="1"/>
        <v>0</v>
      </c>
      <c r="J11" s="33">
        <f t="shared" si="2"/>
        <v>0</v>
      </c>
    </row>
    <row r="12" spans="1:10" ht="120.75" thickBot="1" x14ac:dyDescent="0.3">
      <c r="A12" s="9">
        <v>126</v>
      </c>
      <c r="B12" s="8" t="s">
        <v>3</v>
      </c>
      <c r="C12" s="5" t="s">
        <v>2</v>
      </c>
      <c r="D12" s="7" t="s">
        <v>1</v>
      </c>
      <c r="E12" s="6"/>
      <c r="F12" s="5">
        <v>1</v>
      </c>
      <c r="G12" s="30">
        <v>0</v>
      </c>
      <c r="H12" s="30">
        <f t="shared" si="0"/>
        <v>0</v>
      </c>
      <c r="I12" s="30">
        <f t="shared" si="1"/>
        <v>0</v>
      </c>
      <c r="J12" s="29">
        <f t="shared" si="2"/>
        <v>0</v>
      </c>
    </row>
    <row r="13" spans="1:10" ht="15.75" thickTop="1" x14ac:dyDescent="0.25">
      <c r="A13" s="71" t="s">
        <v>77</v>
      </c>
      <c r="B13" s="71"/>
      <c r="C13" s="71"/>
      <c r="D13" s="71"/>
      <c r="E13" s="71"/>
      <c r="F13" s="71"/>
      <c r="G13" s="70"/>
      <c r="H13" s="70"/>
      <c r="I13" s="28">
        <f>SUM(I3:I12)</f>
        <v>0</v>
      </c>
      <c r="J13" s="70"/>
    </row>
    <row r="14" spans="1:10" x14ac:dyDescent="0.25">
      <c r="I14" s="4"/>
    </row>
    <row r="15" spans="1:10" x14ac:dyDescent="0.25">
      <c r="A15" s="3" t="s">
        <v>0</v>
      </c>
    </row>
    <row r="16" spans="1:10" x14ac:dyDescent="0.25">
      <c r="A16" s="1"/>
    </row>
  </sheetData>
  <mergeCells count="1">
    <mergeCell ref="A13:F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28" workbookViewId="0">
      <selection activeCell="I31" sqref="I31"/>
    </sheetView>
  </sheetViews>
  <sheetFormatPr defaultRowHeight="15" x14ac:dyDescent="0.25"/>
  <cols>
    <col min="1" max="1" width="9.85546875" style="2" bestFit="1" customWidth="1"/>
    <col min="2" max="2" width="18.85546875" style="1" bestFit="1" customWidth="1"/>
    <col min="3" max="3" width="51.28515625" style="1" bestFit="1" customWidth="1"/>
    <col min="4" max="4" width="54.42578125" style="1" customWidth="1"/>
    <col min="5" max="5" width="27.5703125" style="1" customWidth="1"/>
    <col min="6" max="6" width="6" style="1" bestFit="1" customWidth="1"/>
    <col min="7" max="7" width="10.42578125" style="1" bestFit="1" customWidth="1"/>
    <col min="8" max="8" width="12.28515625" style="1" customWidth="1"/>
    <col min="9" max="9" width="13.5703125" style="1" bestFit="1" customWidth="1"/>
    <col min="10" max="10" width="13.140625" style="1" customWidth="1"/>
  </cols>
  <sheetData>
    <row r="1" spans="1:10" ht="15.75" thickBot="1" x14ac:dyDescent="0.3"/>
    <row r="2" spans="1:10" ht="31.5" thickTop="1" thickBot="1" x14ac:dyDescent="0.3">
      <c r="A2" s="27" t="s">
        <v>24</v>
      </c>
      <c r="B2" s="26" t="s">
        <v>23</v>
      </c>
      <c r="C2" s="26" t="s">
        <v>22</v>
      </c>
      <c r="D2" s="26" t="s">
        <v>21</v>
      </c>
      <c r="E2" s="26" t="s">
        <v>20</v>
      </c>
      <c r="F2" s="26" t="s">
        <v>19</v>
      </c>
      <c r="G2" s="25" t="s">
        <v>18</v>
      </c>
      <c r="H2" s="25" t="s">
        <v>17</v>
      </c>
      <c r="I2" s="25" t="s">
        <v>16</v>
      </c>
      <c r="J2" s="24" t="s">
        <v>15</v>
      </c>
    </row>
    <row r="3" spans="1:10" ht="120.75" thickTop="1" x14ac:dyDescent="0.25">
      <c r="A3" s="49">
        <v>201</v>
      </c>
      <c r="B3" s="48" t="s">
        <v>49</v>
      </c>
      <c r="C3" s="47" t="s">
        <v>2</v>
      </c>
      <c r="D3" s="46" t="s">
        <v>1</v>
      </c>
      <c r="E3" s="46"/>
      <c r="F3" s="45">
        <v>1</v>
      </c>
      <c r="G3" s="44">
        <v>0</v>
      </c>
      <c r="H3" s="44">
        <f t="shared" ref="H3:H30" si="0">+G3*1.21</f>
        <v>0</v>
      </c>
      <c r="I3" s="44">
        <f t="shared" ref="I3:I30" si="1">+F3*G3</f>
        <v>0</v>
      </c>
      <c r="J3" s="43">
        <f t="shared" ref="J3:J30" si="2">+I3*1.21</f>
        <v>0</v>
      </c>
    </row>
    <row r="4" spans="1:10" ht="135" x14ac:dyDescent="0.25">
      <c r="A4" s="14">
        <v>201</v>
      </c>
      <c r="B4" s="13" t="s">
        <v>49</v>
      </c>
      <c r="C4" s="16" t="s">
        <v>7</v>
      </c>
      <c r="D4" s="15" t="s">
        <v>6</v>
      </c>
      <c r="E4" s="15"/>
      <c r="F4" s="10">
        <v>1</v>
      </c>
      <c r="G4" s="34">
        <v>0</v>
      </c>
      <c r="H4" s="34">
        <f t="shared" si="0"/>
        <v>0</v>
      </c>
      <c r="I4" s="34">
        <f t="shared" si="1"/>
        <v>0</v>
      </c>
      <c r="J4" s="33">
        <f t="shared" si="2"/>
        <v>0</v>
      </c>
    </row>
    <row r="5" spans="1:10" ht="120" x14ac:dyDescent="0.25">
      <c r="A5" s="14">
        <v>202</v>
      </c>
      <c r="B5" s="13" t="s">
        <v>41</v>
      </c>
      <c r="C5" s="16" t="s">
        <v>2</v>
      </c>
      <c r="D5" s="15" t="s">
        <v>1</v>
      </c>
      <c r="E5" s="15"/>
      <c r="F5" s="10">
        <v>4</v>
      </c>
      <c r="G5" s="34">
        <v>0</v>
      </c>
      <c r="H5" s="34">
        <f t="shared" si="0"/>
        <v>0</v>
      </c>
      <c r="I5" s="34">
        <f t="shared" si="1"/>
        <v>0</v>
      </c>
      <c r="J5" s="33">
        <f t="shared" si="2"/>
        <v>0</v>
      </c>
    </row>
    <row r="6" spans="1:10" ht="90" x14ac:dyDescent="0.25">
      <c r="A6" s="14">
        <v>202</v>
      </c>
      <c r="B6" s="13" t="s">
        <v>41</v>
      </c>
      <c r="C6" s="16" t="s">
        <v>10</v>
      </c>
      <c r="D6" s="15" t="s">
        <v>9</v>
      </c>
      <c r="E6" s="15"/>
      <c r="F6" s="10">
        <v>4</v>
      </c>
      <c r="G6" s="34">
        <v>0</v>
      </c>
      <c r="H6" s="34">
        <f t="shared" si="0"/>
        <v>0</v>
      </c>
      <c r="I6" s="34">
        <f t="shared" si="1"/>
        <v>0</v>
      </c>
      <c r="J6" s="33">
        <f t="shared" si="2"/>
        <v>0</v>
      </c>
    </row>
    <row r="7" spans="1:10" ht="135" x14ac:dyDescent="0.25">
      <c r="A7" s="14">
        <v>205</v>
      </c>
      <c r="B7" s="13" t="s">
        <v>48</v>
      </c>
      <c r="C7" s="16" t="s">
        <v>7</v>
      </c>
      <c r="D7" s="15" t="s">
        <v>6</v>
      </c>
      <c r="E7" s="15"/>
      <c r="F7" s="10">
        <v>3</v>
      </c>
      <c r="G7" s="34">
        <v>0</v>
      </c>
      <c r="H7" s="34">
        <f t="shared" si="0"/>
        <v>0</v>
      </c>
      <c r="I7" s="34">
        <f t="shared" si="1"/>
        <v>0</v>
      </c>
      <c r="J7" s="33">
        <f t="shared" si="2"/>
        <v>0</v>
      </c>
    </row>
    <row r="8" spans="1:10" ht="135" x14ac:dyDescent="0.25">
      <c r="A8" s="14" t="s">
        <v>47</v>
      </c>
      <c r="B8" s="13" t="s">
        <v>45</v>
      </c>
      <c r="C8" s="16" t="s">
        <v>7</v>
      </c>
      <c r="D8" s="15" t="s">
        <v>6</v>
      </c>
      <c r="E8" s="15"/>
      <c r="F8" s="10">
        <v>1</v>
      </c>
      <c r="G8" s="34">
        <v>0</v>
      </c>
      <c r="H8" s="34">
        <f t="shared" si="0"/>
        <v>0</v>
      </c>
      <c r="I8" s="34">
        <f t="shared" si="1"/>
        <v>0</v>
      </c>
      <c r="J8" s="33">
        <f t="shared" si="2"/>
        <v>0</v>
      </c>
    </row>
    <row r="9" spans="1:10" ht="120" x14ac:dyDescent="0.25">
      <c r="A9" s="42" t="s">
        <v>46</v>
      </c>
      <c r="B9" s="41" t="s">
        <v>45</v>
      </c>
      <c r="C9" s="16" t="s">
        <v>2</v>
      </c>
      <c r="D9" s="15" t="s">
        <v>1</v>
      </c>
      <c r="E9" s="15"/>
      <c r="F9" s="10">
        <v>1</v>
      </c>
      <c r="G9" s="34">
        <v>0</v>
      </c>
      <c r="H9" s="34">
        <f t="shared" si="0"/>
        <v>0</v>
      </c>
      <c r="I9" s="34">
        <f t="shared" si="1"/>
        <v>0</v>
      </c>
      <c r="J9" s="33">
        <f t="shared" si="2"/>
        <v>0</v>
      </c>
    </row>
    <row r="10" spans="1:10" ht="120" x14ac:dyDescent="0.25">
      <c r="A10" s="14">
        <v>225</v>
      </c>
      <c r="B10" s="13" t="s">
        <v>44</v>
      </c>
      <c r="C10" s="16" t="s">
        <v>2</v>
      </c>
      <c r="D10" s="15" t="s">
        <v>1</v>
      </c>
      <c r="E10" s="15"/>
      <c r="F10" s="10">
        <v>1</v>
      </c>
      <c r="G10" s="34">
        <v>0</v>
      </c>
      <c r="H10" s="34">
        <f t="shared" si="0"/>
        <v>0</v>
      </c>
      <c r="I10" s="34">
        <f t="shared" si="1"/>
        <v>0</v>
      </c>
      <c r="J10" s="33">
        <f t="shared" si="2"/>
        <v>0</v>
      </c>
    </row>
    <row r="11" spans="1:10" ht="120" x14ac:dyDescent="0.25">
      <c r="A11" s="14">
        <v>228</v>
      </c>
      <c r="B11" s="13" t="s">
        <v>43</v>
      </c>
      <c r="C11" s="16" t="s">
        <v>2</v>
      </c>
      <c r="D11" s="15" t="s">
        <v>1</v>
      </c>
      <c r="E11" s="15"/>
      <c r="F11" s="10">
        <v>2</v>
      </c>
      <c r="G11" s="34">
        <v>0</v>
      </c>
      <c r="H11" s="34">
        <f t="shared" si="0"/>
        <v>0</v>
      </c>
      <c r="I11" s="34">
        <f t="shared" si="1"/>
        <v>0</v>
      </c>
      <c r="J11" s="33">
        <f t="shared" si="2"/>
        <v>0</v>
      </c>
    </row>
    <row r="12" spans="1:10" ht="120" x14ac:dyDescent="0.25">
      <c r="A12" s="14">
        <v>232</v>
      </c>
      <c r="B12" s="13" t="s">
        <v>42</v>
      </c>
      <c r="C12" s="16" t="s">
        <v>2</v>
      </c>
      <c r="D12" s="15" t="s">
        <v>1</v>
      </c>
      <c r="E12" s="15"/>
      <c r="F12" s="10">
        <v>2</v>
      </c>
      <c r="G12" s="34">
        <v>0</v>
      </c>
      <c r="H12" s="34">
        <f t="shared" si="0"/>
        <v>0</v>
      </c>
      <c r="I12" s="34">
        <f t="shared" si="1"/>
        <v>0</v>
      </c>
      <c r="J12" s="33">
        <f t="shared" si="2"/>
        <v>0</v>
      </c>
    </row>
    <row r="13" spans="1:10" ht="120" x14ac:dyDescent="0.25">
      <c r="A13" s="14">
        <v>235</v>
      </c>
      <c r="B13" s="13" t="s">
        <v>3</v>
      </c>
      <c r="C13" s="16" t="s">
        <v>2</v>
      </c>
      <c r="D13" s="15" t="s">
        <v>1</v>
      </c>
      <c r="E13" s="15"/>
      <c r="F13" s="10">
        <v>2</v>
      </c>
      <c r="G13" s="34">
        <v>0</v>
      </c>
      <c r="H13" s="34">
        <f t="shared" si="0"/>
        <v>0</v>
      </c>
      <c r="I13" s="34">
        <f t="shared" si="1"/>
        <v>0</v>
      </c>
      <c r="J13" s="33">
        <f t="shared" si="2"/>
        <v>0</v>
      </c>
    </row>
    <row r="14" spans="1:10" ht="120" x14ac:dyDescent="0.25">
      <c r="A14" s="14">
        <v>237</v>
      </c>
      <c r="B14" s="13" t="s">
        <v>41</v>
      </c>
      <c r="C14" s="16" t="s">
        <v>2</v>
      </c>
      <c r="D14" s="15" t="s">
        <v>1</v>
      </c>
      <c r="E14" s="16"/>
      <c r="F14" s="10">
        <v>8</v>
      </c>
      <c r="G14" s="34">
        <v>0</v>
      </c>
      <c r="H14" s="34">
        <f t="shared" si="0"/>
        <v>0</v>
      </c>
      <c r="I14" s="34">
        <f t="shared" si="1"/>
        <v>0</v>
      </c>
      <c r="J14" s="33">
        <f t="shared" si="2"/>
        <v>0</v>
      </c>
    </row>
    <row r="15" spans="1:10" ht="135" x14ac:dyDescent="0.25">
      <c r="A15" s="14">
        <v>237</v>
      </c>
      <c r="B15" s="13" t="s">
        <v>41</v>
      </c>
      <c r="C15" s="16" t="s">
        <v>39</v>
      </c>
      <c r="D15" s="15" t="s">
        <v>38</v>
      </c>
      <c r="E15" s="16"/>
      <c r="F15" s="10">
        <v>1</v>
      </c>
      <c r="G15" s="34">
        <v>0</v>
      </c>
      <c r="H15" s="34">
        <f t="shared" si="0"/>
        <v>0</v>
      </c>
      <c r="I15" s="34">
        <f t="shared" si="1"/>
        <v>0</v>
      </c>
      <c r="J15" s="33">
        <f t="shared" si="2"/>
        <v>0</v>
      </c>
    </row>
    <row r="16" spans="1:10" ht="98.25" customHeight="1" x14ac:dyDescent="0.25">
      <c r="A16" s="14">
        <v>237</v>
      </c>
      <c r="B16" s="13" t="s">
        <v>41</v>
      </c>
      <c r="C16" s="16" t="s">
        <v>36</v>
      </c>
      <c r="D16" s="15" t="s">
        <v>35</v>
      </c>
      <c r="E16" s="16"/>
      <c r="F16" s="10">
        <v>4</v>
      </c>
      <c r="G16" s="34">
        <v>0</v>
      </c>
      <c r="H16" s="34">
        <f t="shared" si="0"/>
        <v>0</v>
      </c>
      <c r="I16" s="34">
        <f t="shared" si="1"/>
        <v>0</v>
      </c>
      <c r="J16" s="33">
        <f t="shared" si="2"/>
        <v>0</v>
      </c>
    </row>
    <row r="17" spans="1:13" ht="120" x14ac:dyDescent="0.25">
      <c r="A17" s="14">
        <v>238</v>
      </c>
      <c r="B17" s="13" t="s">
        <v>40</v>
      </c>
      <c r="C17" s="16" t="s">
        <v>2</v>
      </c>
      <c r="D17" s="15" t="s">
        <v>1</v>
      </c>
      <c r="E17" s="15"/>
      <c r="F17" s="10">
        <v>1</v>
      </c>
      <c r="G17" s="34">
        <v>0</v>
      </c>
      <c r="H17" s="34">
        <f t="shared" si="0"/>
        <v>0</v>
      </c>
      <c r="I17" s="34">
        <f t="shared" si="1"/>
        <v>0</v>
      </c>
      <c r="J17" s="33">
        <f t="shared" si="2"/>
        <v>0</v>
      </c>
    </row>
    <row r="18" spans="1:13" ht="135" x14ac:dyDescent="0.25">
      <c r="A18" s="14">
        <v>238</v>
      </c>
      <c r="B18" s="13" t="s">
        <v>40</v>
      </c>
      <c r="C18" s="16" t="s">
        <v>7</v>
      </c>
      <c r="D18" s="12" t="s">
        <v>6</v>
      </c>
      <c r="E18" s="12"/>
      <c r="F18" s="10">
        <v>4</v>
      </c>
      <c r="G18" s="34">
        <v>0</v>
      </c>
      <c r="H18" s="34">
        <f t="shared" si="0"/>
        <v>0</v>
      </c>
      <c r="I18" s="34">
        <f t="shared" si="1"/>
        <v>0</v>
      </c>
      <c r="J18" s="33">
        <f t="shared" si="2"/>
        <v>0</v>
      </c>
    </row>
    <row r="19" spans="1:13" ht="135" x14ac:dyDescent="0.25">
      <c r="A19" s="14">
        <v>239</v>
      </c>
      <c r="B19" s="13" t="s">
        <v>37</v>
      </c>
      <c r="C19" s="16" t="s">
        <v>7</v>
      </c>
      <c r="D19" s="12" t="s">
        <v>6</v>
      </c>
      <c r="E19" s="12"/>
      <c r="F19" s="10">
        <v>2</v>
      </c>
      <c r="G19" s="34">
        <v>0</v>
      </c>
      <c r="H19" s="34">
        <f t="shared" si="0"/>
        <v>0</v>
      </c>
      <c r="I19" s="34">
        <f t="shared" si="1"/>
        <v>0</v>
      </c>
      <c r="J19" s="33">
        <f t="shared" si="2"/>
        <v>0</v>
      </c>
    </row>
    <row r="20" spans="1:13" ht="135" x14ac:dyDescent="0.25">
      <c r="A20" s="14">
        <v>239</v>
      </c>
      <c r="B20" s="13" t="s">
        <v>37</v>
      </c>
      <c r="C20" s="16" t="s">
        <v>39</v>
      </c>
      <c r="D20" s="15" t="s">
        <v>38</v>
      </c>
      <c r="E20" s="16"/>
      <c r="F20" s="10">
        <v>1</v>
      </c>
      <c r="G20" s="34">
        <v>0</v>
      </c>
      <c r="H20" s="34">
        <f t="shared" si="0"/>
        <v>0</v>
      </c>
      <c r="I20" s="34">
        <f t="shared" si="1"/>
        <v>0</v>
      </c>
      <c r="J20" s="33">
        <f t="shared" si="2"/>
        <v>0</v>
      </c>
    </row>
    <row r="21" spans="1:13" ht="101.25" customHeight="1" x14ac:dyDescent="0.25">
      <c r="A21" s="14">
        <v>239</v>
      </c>
      <c r="B21" s="13" t="s">
        <v>37</v>
      </c>
      <c r="C21" s="16" t="s">
        <v>36</v>
      </c>
      <c r="D21" s="15" t="s">
        <v>35</v>
      </c>
      <c r="E21" s="10"/>
      <c r="F21" s="10">
        <v>4</v>
      </c>
      <c r="G21" s="34">
        <v>0</v>
      </c>
      <c r="H21" s="34">
        <f t="shared" si="0"/>
        <v>0</v>
      </c>
      <c r="I21" s="34">
        <f t="shared" si="1"/>
        <v>0</v>
      </c>
      <c r="J21" s="33">
        <f t="shared" si="2"/>
        <v>0</v>
      </c>
    </row>
    <row r="22" spans="1:13" ht="96" customHeight="1" x14ac:dyDescent="0.25">
      <c r="A22" s="14">
        <v>245</v>
      </c>
      <c r="B22" s="13" t="s">
        <v>34</v>
      </c>
      <c r="C22" s="16" t="s">
        <v>27</v>
      </c>
      <c r="D22" s="15" t="s">
        <v>26</v>
      </c>
      <c r="E22" s="10"/>
      <c r="F22" s="10">
        <v>4</v>
      </c>
      <c r="G22" s="34">
        <v>0</v>
      </c>
      <c r="H22" s="34">
        <f t="shared" si="0"/>
        <v>0</v>
      </c>
      <c r="I22" s="34">
        <f t="shared" si="1"/>
        <v>0</v>
      </c>
      <c r="J22" s="33">
        <f t="shared" si="2"/>
        <v>0</v>
      </c>
    </row>
    <row r="23" spans="1:13" ht="79.5" customHeight="1" x14ac:dyDescent="0.25">
      <c r="A23" s="14">
        <v>245</v>
      </c>
      <c r="B23" s="13" t="s">
        <v>34</v>
      </c>
      <c r="C23" s="16" t="s">
        <v>31</v>
      </c>
      <c r="D23" s="15" t="s">
        <v>30</v>
      </c>
      <c r="E23" s="37"/>
      <c r="F23" s="10">
        <v>3</v>
      </c>
      <c r="G23" s="34">
        <v>0</v>
      </c>
      <c r="H23" s="34">
        <f t="shared" si="0"/>
        <v>0</v>
      </c>
      <c r="I23" s="34">
        <f t="shared" si="1"/>
        <v>0</v>
      </c>
      <c r="J23" s="33">
        <f t="shared" si="2"/>
        <v>0</v>
      </c>
    </row>
    <row r="24" spans="1:13" ht="75" x14ac:dyDescent="0.25">
      <c r="A24" s="42">
        <v>252</v>
      </c>
      <c r="B24" s="41" t="s">
        <v>33</v>
      </c>
      <c r="C24" s="16" t="s">
        <v>27</v>
      </c>
      <c r="D24" s="15" t="s">
        <v>26</v>
      </c>
      <c r="E24" s="10"/>
      <c r="F24" s="36">
        <v>3</v>
      </c>
      <c r="G24" s="35">
        <v>0</v>
      </c>
      <c r="H24" s="34">
        <f t="shared" si="0"/>
        <v>0</v>
      </c>
      <c r="I24" s="34">
        <f t="shared" si="1"/>
        <v>0</v>
      </c>
      <c r="J24" s="33">
        <f t="shared" si="2"/>
        <v>0</v>
      </c>
    </row>
    <row r="25" spans="1:13" ht="75" x14ac:dyDescent="0.25">
      <c r="A25" s="42">
        <v>252</v>
      </c>
      <c r="B25" s="41" t="s">
        <v>33</v>
      </c>
      <c r="C25" s="16" t="s">
        <v>31</v>
      </c>
      <c r="D25" s="15" t="s">
        <v>30</v>
      </c>
      <c r="E25" s="37"/>
      <c r="F25" s="36">
        <v>3</v>
      </c>
      <c r="G25" s="35">
        <v>0</v>
      </c>
      <c r="H25" s="34">
        <f t="shared" si="0"/>
        <v>0</v>
      </c>
      <c r="I25" s="34">
        <f t="shared" si="1"/>
        <v>0</v>
      </c>
      <c r="J25" s="33">
        <f t="shared" si="2"/>
        <v>0</v>
      </c>
    </row>
    <row r="26" spans="1:13" ht="75" x14ac:dyDescent="0.25">
      <c r="A26" s="42">
        <v>257</v>
      </c>
      <c r="B26" s="41" t="s">
        <v>32</v>
      </c>
      <c r="C26" s="16" t="s">
        <v>31</v>
      </c>
      <c r="D26" s="15" t="s">
        <v>30</v>
      </c>
      <c r="E26" s="37"/>
      <c r="F26" s="40">
        <v>1</v>
      </c>
      <c r="G26" s="39">
        <v>0</v>
      </c>
      <c r="H26" s="34">
        <f t="shared" si="0"/>
        <v>0</v>
      </c>
      <c r="I26" s="34">
        <f t="shared" si="1"/>
        <v>0</v>
      </c>
      <c r="J26" s="33">
        <f t="shared" si="2"/>
        <v>0</v>
      </c>
      <c r="K26" s="38"/>
      <c r="L26" s="38"/>
      <c r="M26" s="38"/>
    </row>
    <row r="27" spans="1:13" ht="135" x14ac:dyDescent="0.25">
      <c r="A27" s="14">
        <v>258</v>
      </c>
      <c r="B27" s="13" t="s">
        <v>29</v>
      </c>
      <c r="C27" s="16" t="s">
        <v>7</v>
      </c>
      <c r="D27" s="15" t="s">
        <v>6</v>
      </c>
      <c r="E27" s="37"/>
      <c r="F27" s="10">
        <v>1</v>
      </c>
      <c r="G27" s="34">
        <v>0</v>
      </c>
      <c r="H27" s="34">
        <f t="shared" si="0"/>
        <v>0</v>
      </c>
      <c r="I27" s="34">
        <f t="shared" si="1"/>
        <v>0</v>
      </c>
      <c r="J27" s="33">
        <f t="shared" si="2"/>
        <v>0</v>
      </c>
    </row>
    <row r="28" spans="1:13" ht="120" x14ac:dyDescent="0.25">
      <c r="A28" s="14">
        <v>261</v>
      </c>
      <c r="B28" s="13" t="s">
        <v>25</v>
      </c>
      <c r="C28" s="16" t="s">
        <v>2</v>
      </c>
      <c r="D28" s="15" t="s">
        <v>1</v>
      </c>
      <c r="E28" s="10"/>
      <c r="F28" s="10">
        <v>1</v>
      </c>
      <c r="G28" s="34">
        <v>0</v>
      </c>
      <c r="H28" s="34">
        <f t="shared" si="0"/>
        <v>0</v>
      </c>
      <c r="I28" s="34">
        <f t="shared" si="1"/>
        <v>0</v>
      </c>
      <c r="J28" s="33">
        <f t="shared" si="2"/>
        <v>0</v>
      </c>
    </row>
    <row r="29" spans="1:13" ht="75" x14ac:dyDescent="0.25">
      <c r="A29" s="14">
        <v>263</v>
      </c>
      <c r="B29" s="13" t="s">
        <v>28</v>
      </c>
      <c r="C29" s="16" t="s">
        <v>27</v>
      </c>
      <c r="D29" s="15" t="s">
        <v>26</v>
      </c>
      <c r="E29" s="10"/>
      <c r="F29" s="36">
        <v>5</v>
      </c>
      <c r="G29" s="35">
        <v>0</v>
      </c>
      <c r="H29" s="34">
        <f t="shared" si="0"/>
        <v>0</v>
      </c>
      <c r="I29" s="34">
        <f t="shared" si="1"/>
        <v>0</v>
      </c>
      <c r="J29" s="33">
        <f t="shared" si="2"/>
        <v>0</v>
      </c>
    </row>
    <row r="30" spans="1:13" ht="120.75" thickBot="1" x14ac:dyDescent="0.3">
      <c r="A30" s="9">
        <v>267</v>
      </c>
      <c r="B30" s="8" t="s">
        <v>25</v>
      </c>
      <c r="C30" s="32" t="s">
        <v>2</v>
      </c>
      <c r="D30" s="31" t="s">
        <v>1</v>
      </c>
      <c r="E30" s="5"/>
      <c r="F30" s="5">
        <v>1</v>
      </c>
      <c r="G30" s="30">
        <v>0</v>
      </c>
      <c r="H30" s="30">
        <f t="shared" si="0"/>
        <v>0</v>
      </c>
      <c r="I30" s="30">
        <f t="shared" si="1"/>
        <v>0</v>
      </c>
      <c r="J30" s="29">
        <f t="shared" si="2"/>
        <v>0</v>
      </c>
    </row>
    <row r="31" spans="1:13" ht="15.75" thickTop="1" x14ac:dyDescent="0.25">
      <c r="A31" s="71" t="s">
        <v>78</v>
      </c>
      <c r="B31" s="71"/>
      <c r="C31" s="71"/>
      <c r="D31" s="71"/>
      <c r="E31" s="71"/>
      <c r="F31" s="71"/>
      <c r="I31" s="28">
        <f>SUM(I3:I30)</f>
        <v>0</v>
      </c>
    </row>
    <row r="33" spans="1:1" x14ac:dyDescent="0.25">
      <c r="A33" s="3" t="s">
        <v>0</v>
      </c>
    </row>
  </sheetData>
  <mergeCells count="1">
    <mergeCell ref="A31:F3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30" workbookViewId="0">
      <selection activeCell="H44" sqref="H44"/>
    </sheetView>
  </sheetViews>
  <sheetFormatPr defaultRowHeight="15" x14ac:dyDescent="0.25"/>
  <cols>
    <col min="1" max="1" width="9.85546875" style="1" bestFit="1" customWidth="1"/>
    <col min="2" max="2" width="26.85546875" style="1" bestFit="1" customWidth="1"/>
    <col min="3" max="3" width="40.7109375" style="1" bestFit="1" customWidth="1"/>
    <col min="4" max="4" width="54.42578125" style="1" customWidth="1"/>
    <col min="5" max="5" width="30.7109375" style="1" customWidth="1"/>
    <col min="6" max="6" width="6" style="1" bestFit="1" customWidth="1"/>
    <col min="7" max="7" width="11.85546875" style="1" bestFit="1" customWidth="1"/>
    <col min="8" max="8" width="12.85546875" style="1" bestFit="1" customWidth="1"/>
    <col min="9" max="9" width="13.5703125" style="1" bestFit="1" customWidth="1"/>
    <col min="10" max="10" width="13.5703125" style="1" customWidth="1"/>
  </cols>
  <sheetData>
    <row r="1" spans="1:10" ht="15.75" thickBot="1" x14ac:dyDescent="0.3"/>
    <row r="2" spans="1:10" ht="31.5" thickTop="1" thickBot="1" x14ac:dyDescent="0.3">
      <c r="A2" s="27" t="s">
        <v>24</v>
      </c>
      <c r="B2" s="26" t="s">
        <v>23</v>
      </c>
      <c r="C2" s="26" t="s">
        <v>22</v>
      </c>
      <c r="D2" s="26" t="s">
        <v>21</v>
      </c>
      <c r="E2" s="26" t="s">
        <v>20</v>
      </c>
      <c r="F2" s="26" t="s">
        <v>19</v>
      </c>
      <c r="G2" s="25" t="s">
        <v>18</v>
      </c>
      <c r="H2" s="25" t="s">
        <v>17</v>
      </c>
      <c r="I2" s="25" t="s">
        <v>16</v>
      </c>
      <c r="J2" s="24" t="s">
        <v>15</v>
      </c>
    </row>
    <row r="3" spans="1:10" ht="120.75" thickTop="1" x14ac:dyDescent="0.25">
      <c r="A3" s="55">
        <v>302</v>
      </c>
      <c r="B3" s="48" t="s">
        <v>63</v>
      </c>
      <c r="C3" s="47" t="s">
        <v>2</v>
      </c>
      <c r="D3" s="46" t="s">
        <v>1</v>
      </c>
      <c r="E3" s="46"/>
      <c r="F3" s="45">
        <v>1</v>
      </c>
      <c r="G3" s="44">
        <v>0</v>
      </c>
      <c r="H3" s="44">
        <f t="shared" ref="H3:H31" si="0">+G3*1.21</f>
        <v>0</v>
      </c>
      <c r="I3" s="34">
        <f t="shared" ref="I3:I31" si="1">+F3*G3</f>
        <v>0</v>
      </c>
      <c r="J3" s="65">
        <f t="shared" ref="J3:J31" si="2">+I3*1.21</f>
        <v>0</v>
      </c>
    </row>
    <row r="4" spans="1:10" ht="119.25" customHeight="1" x14ac:dyDescent="0.25">
      <c r="A4" s="52">
        <v>305</v>
      </c>
      <c r="B4" s="13" t="s">
        <v>68</v>
      </c>
      <c r="C4" s="16" t="s">
        <v>7</v>
      </c>
      <c r="D4" s="15" t="s">
        <v>6</v>
      </c>
      <c r="E4" s="10"/>
      <c r="F4" s="10">
        <v>2</v>
      </c>
      <c r="G4" s="34">
        <v>0</v>
      </c>
      <c r="H4" s="34">
        <f t="shared" si="0"/>
        <v>0</v>
      </c>
      <c r="I4" s="34">
        <f t="shared" si="1"/>
        <v>0</v>
      </c>
      <c r="J4" s="66">
        <f t="shared" si="2"/>
        <v>0</v>
      </c>
    </row>
    <row r="5" spans="1:10" ht="103.5" customHeight="1" x14ac:dyDescent="0.25">
      <c r="A5" s="52">
        <v>305</v>
      </c>
      <c r="B5" s="13" t="s">
        <v>68</v>
      </c>
      <c r="C5" s="16" t="s">
        <v>36</v>
      </c>
      <c r="D5" s="15" t="s">
        <v>35</v>
      </c>
      <c r="E5" s="10"/>
      <c r="F5" s="10">
        <v>2</v>
      </c>
      <c r="G5" s="34">
        <v>0</v>
      </c>
      <c r="H5" s="34">
        <f t="shared" si="0"/>
        <v>0</v>
      </c>
      <c r="I5" s="34">
        <f t="shared" si="1"/>
        <v>0</v>
      </c>
      <c r="J5" s="66">
        <f t="shared" si="2"/>
        <v>0</v>
      </c>
    </row>
    <row r="6" spans="1:10" ht="114" customHeight="1" x14ac:dyDescent="0.25">
      <c r="A6" s="52">
        <v>305</v>
      </c>
      <c r="B6" s="13" t="s">
        <v>68</v>
      </c>
      <c r="C6" s="53" t="s">
        <v>67</v>
      </c>
      <c r="D6" s="53" t="s">
        <v>66</v>
      </c>
      <c r="E6" s="10"/>
      <c r="F6" s="10">
        <v>1</v>
      </c>
      <c r="G6" s="34">
        <v>0</v>
      </c>
      <c r="H6" s="34">
        <f t="shared" si="0"/>
        <v>0</v>
      </c>
      <c r="I6" s="34">
        <f t="shared" si="1"/>
        <v>0</v>
      </c>
      <c r="J6" s="66">
        <f t="shared" si="2"/>
        <v>0</v>
      </c>
    </row>
    <row r="7" spans="1:10" ht="135" x14ac:dyDescent="0.25">
      <c r="A7" s="52">
        <v>308</v>
      </c>
      <c r="B7" s="13" t="s">
        <v>65</v>
      </c>
      <c r="C7" s="16" t="s">
        <v>7</v>
      </c>
      <c r="D7" s="15" t="s">
        <v>6</v>
      </c>
      <c r="E7" s="10"/>
      <c r="F7" s="10">
        <v>2</v>
      </c>
      <c r="G7" s="34">
        <v>0</v>
      </c>
      <c r="H7" s="34">
        <f t="shared" si="0"/>
        <v>0</v>
      </c>
      <c r="I7" s="34">
        <f t="shared" si="1"/>
        <v>0</v>
      </c>
      <c r="J7" s="66">
        <f t="shared" si="2"/>
        <v>0</v>
      </c>
    </row>
    <row r="8" spans="1:10" ht="105.75" customHeight="1" x14ac:dyDescent="0.25">
      <c r="A8" s="52">
        <v>308</v>
      </c>
      <c r="B8" s="13" t="s">
        <v>65</v>
      </c>
      <c r="C8" s="16" t="s">
        <v>36</v>
      </c>
      <c r="D8" s="15" t="s">
        <v>35</v>
      </c>
      <c r="E8" s="10"/>
      <c r="F8" s="10">
        <v>3</v>
      </c>
      <c r="G8" s="34">
        <v>0</v>
      </c>
      <c r="H8" s="34">
        <f t="shared" si="0"/>
        <v>0</v>
      </c>
      <c r="I8" s="34">
        <f t="shared" si="1"/>
        <v>0</v>
      </c>
      <c r="J8" s="66">
        <f t="shared" si="2"/>
        <v>0</v>
      </c>
    </row>
    <row r="9" spans="1:10" ht="120" x14ac:dyDescent="0.25">
      <c r="A9" s="52">
        <v>319</v>
      </c>
      <c r="B9" s="13" t="s">
        <v>3</v>
      </c>
      <c r="C9" s="16" t="s">
        <v>2</v>
      </c>
      <c r="D9" s="15" t="s">
        <v>1</v>
      </c>
      <c r="E9" s="15"/>
      <c r="F9" s="10">
        <v>1</v>
      </c>
      <c r="G9" s="34">
        <v>0</v>
      </c>
      <c r="H9" s="34">
        <f t="shared" si="0"/>
        <v>0</v>
      </c>
      <c r="I9" s="34">
        <f t="shared" si="1"/>
        <v>0</v>
      </c>
      <c r="J9" s="66">
        <f t="shared" si="2"/>
        <v>0</v>
      </c>
    </row>
    <row r="10" spans="1:10" ht="120" x14ac:dyDescent="0.25">
      <c r="A10" s="52">
        <v>320</v>
      </c>
      <c r="B10" s="13" t="s">
        <v>44</v>
      </c>
      <c r="C10" s="16" t="s">
        <v>2</v>
      </c>
      <c r="D10" s="15" t="s">
        <v>1</v>
      </c>
      <c r="E10" s="15"/>
      <c r="F10" s="10">
        <v>2</v>
      </c>
      <c r="G10" s="34">
        <v>0</v>
      </c>
      <c r="H10" s="34">
        <f t="shared" si="0"/>
        <v>0</v>
      </c>
      <c r="I10" s="34">
        <f t="shared" si="1"/>
        <v>0</v>
      </c>
      <c r="J10" s="66">
        <f t="shared" si="2"/>
        <v>0</v>
      </c>
    </row>
    <row r="11" spans="1:10" ht="135" x14ac:dyDescent="0.25">
      <c r="A11" s="52">
        <v>328</v>
      </c>
      <c r="B11" s="13" t="s">
        <v>71</v>
      </c>
      <c r="C11" s="16" t="s">
        <v>7</v>
      </c>
      <c r="D11" s="15" t="s">
        <v>6</v>
      </c>
      <c r="E11" s="16"/>
      <c r="F11" s="10">
        <v>1</v>
      </c>
      <c r="G11" s="34">
        <v>0</v>
      </c>
      <c r="H11" s="34">
        <f t="shared" si="0"/>
        <v>0</v>
      </c>
      <c r="I11" s="34">
        <f t="shared" si="1"/>
        <v>0</v>
      </c>
      <c r="J11" s="66">
        <f t="shared" si="2"/>
        <v>0</v>
      </c>
    </row>
    <row r="12" spans="1:10" ht="90" x14ac:dyDescent="0.25">
      <c r="A12" s="52">
        <v>328</v>
      </c>
      <c r="B12" s="13" t="s">
        <v>71</v>
      </c>
      <c r="C12" s="16" t="s">
        <v>10</v>
      </c>
      <c r="D12" s="15" t="s">
        <v>9</v>
      </c>
      <c r="E12" s="15"/>
      <c r="F12" s="10">
        <v>2</v>
      </c>
      <c r="G12" s="34">
        <v>0</v>
      </c>
      <c r="H12" s="34">
        <f t="shared" si="0"/>
        <v>0</v>
      </c>
      <c r="I12" s="34">
        <f t="shared" si="1"/>
        <v>0</v>
      </c>
      <c r="J12" s="66">
        <f t="shared" si="2"/>
        <v>0</v>
      </c>
    </row>
    <row r="13" spans="1:10" ht="100.5" customHeight="1" x14ac:dyDescent="0.25">
      <c r="A13" s="52">
        <v>328</v>
      </c>
      <c r="B13" s="13" t="s">
        <v>71</v>
      </c>
      <c r="C13" s="53" t="s">
        <v>70</v>
      </c>
      <c r="D13" s="53" t="s">
        <v>69</v>
      </c>
      <c r="E13" s="54"/>
      <c r="F13" s="10">
        <v>1</v>
      </c>
      <c r="G13" s="34">
        <v>0</v>
      </c>
      <c r="H13" s="34">
        <f t="shared" si="0"/>
        <v>0</v>
      </c>
      <c r="I13" s="34">
        <f t="shared" si="1"/>
        <v>0</v>
      </c>
      <c r="J13" s="66">
        <f t="shared" si="2"/>
        <v>0</v>
      </c>
    </row>
    <row r="14" spans="1:10" ht="135" x14ac:dyDescent="0.25">
      <c r="A14" s="52">
        <v>329</v>
      </c>
      <c r="B14" s="13" t="s">
        <v>68</v>
      </c>
      <c r="C14" s="16" t="s">
        <v>7</v>
      </c>
      <c r="D14" s="15" t="s">
        <v>6</v>
      </c>
      <c r="E14" s="10"/>
      <c r="F14" s="10">
        <v>1</v>
      </c>
      <c r="G14" s="34">
        <v>0</v>
      </c>
      <c r="H14" s="34">
        <f t="shared" si="0"/>
        <v>0</v>
      </c>
      <c r="I14" s="34">
        <f t="shared" si="1"/>
        <v>0</v>
      </c>
      <c r="J14" s="66">
        <f t="shared" si="2"/>
        <v>0</v>
      </c>
    </row>
    <row r="15" spans="1:10" ht="92.25" customHeight="1" x14ac:dyDescent="0.25">
      <c r="A15" s="52">
        <v>329</v>
      </c>
      <c r="B15" s="13" t="s">
        <v>68</v>
      </c>
      <c r="C15" s="16" t="s">
        <v>36</v>
      </c>
      <c r="D15" s="15" t="s">
        <v>35</v>
      </c>
      <c r="E15" s="10"/>
      <c r="F15" s="10">
        <v>2</v>
      </c>
      <c r="G15" s="34">
        <v>0</v>
      </c>
      <c r="H15" s="34">
        <f t="shared" si="0"/>
        <v>0</v>
      </c>
      <c r="I15" s="34">
        <f t="shared" si="1"/>
        <v>0</v>
      </c>
      <c r="J15" s="66">
        <f t="shared" si="2"/>
        <v>0</v>
      </c>
    </row>
    <row r="16" spans="1:10" ht="104.25" customHeight="1" x14ac:dyDescent="0.25">
      <c r="A16" s="52">
        <v>329</v>
      </c>
      <c r="B16" s="13" t="s">
        <v>68</v>
      </c>
      <c r="C16" s="53" t="s">
        <v>67</v>
      </c>
      <c r="D16" s="53" t="s">
        <v>66</v>
      </c>
      <c r="E16" s="10"/>
      <c r="F16" s="10">
        <v>1</v>
      </c>
      <c r="G16" s="34">
        <v>0</v>
      </c>
      <c r="H16" s="34">
        <f t="shared" si="0"/>
        <v>0</v>
      </c>
      <c r="I16" s="34">
        <f t="shared" si="1"/>
        <v>0</v>
      </c>
      <c r="J16" s="66">
        <f t="shared" si="2"/>
        <v>0</v>
      </c>
    </row>
    <row r="17" spans="1:10" ht="135" x14ac:dyDescent="0.25">
      <c r="A17" s="52">
        <v>332</v>
      </c>
      <c r="B17" s="13" t="s">
        <v>65</v>
      </c>
      <c r="C17" s="16" t="s">
        <v>7</v>
      </c>
      <c r="D17" s="15" t="s">
        <v>6</v>
      </c>
      <c r="E17" s="10"/>
      <c r="F17" s="10">
        <v>1</v>
      </c>
      <c r="G17" s="34">
        <v>0</v>
      </c>
      <c r="H17" s="34">
        <f t="shared" si="0"/>
        <v>0</v>
      </c>
      <c r="I17" s="34">
        <f t="shared" si="1"/>
        <v>0</v>
      </c>
      <c r="J17" s="66">
        <f t="shared" si="2"/>
        <v>0</v>
      </c>
    </row>
    <row r="18" spans="1:10" ht="135" x14ac:dyDescent="0.25">
      <c r="A18" s="52">
        <v>333</v>
      </c>
      <c r="B18" s="13" t="s">
        <v>64</v>
      </c>
      <c r="C18" s="16" t="s">
        <v>7</v>
      </c>
      <c r="D18" s="15" t="s">
        <v>6</v>
      </c>
      <c r="E18" s="10"/>
      <c r="F18" s="10">
        <v>2</v>
      </c>
      <c r="G18" s="34">
        <v>0</v>
      </c>
      <c r="H18" s="34">
        <f t="shared" si="0"/>
        <v>0</v>
      </c>
      <c r="I18" s="34">
        <f t="shared" si="1"/>
        <v>0</v>
      </c>
      <c r="J18" s="66">
        <f t="shared" si="2"/>
        <v>0</v>
      </c>
    </row>
    <row r="19" spans="1:10" ht="120" x14ac:dyDescent="0.25">
      <c r="A19" s="52">
        <v>340</v>
      </c>
      <c r="B19" s="13" t="s">
        <v>63</v>
      </c>
      <c r="C19" s="16" t="s">
        <v>2</v>
      </c>
      <c r="D19" s="15" t="s">
        <v>1</v>
      </c>
      <c r="E19" s="15"/>
      <c r="F19" s="10">
        <v>1</v>
      </c>
      <c r="G19" s="34">
        <v>0</v>
      </c>
      <c r="H19" s="34">
        <f t="shared" si="0"/>
        <v>0</v>
      </c>
      <c r="I19" s="34">
        <f t="shared" si="1"/>
        <v>0</v>
      </c>
      <c r="J19" s="66">
        <f t="shared" si="2"/>
        <v>0</v>
      </c>
    </row>
    <row r="20" spans="1:10" ht="135" x14ac:dyDescent="0.25">
      <c r="A20" s="52" t="s">
        <v>62</v>
      </c>
      <c r="B20" s="13" t="s">
        <v>61</v>
      </c>
      <c r="C20" s="16" t="s">
        <v>7</v>
      </c>
      <c r="D20" s="15" t="s">
        <v>6</v>
      </c>
      <c r="E20" s="16"/>
      <c r="F20" s="10">
        <v>6</v>
      </c>
      <c r="G20" s="34">
        <v>0</v>
      </c>
      <c r="H20" s="34">
        <f t="shared" si="0"/>
        <v>0</v>
      </c>
      <c r="I20" s="34">
        <f t="shared" si="1"/>
        <v>0</v>
      </c>
      <c r="J20" s="66">
        <f t="shared" si="2"/>
        <v>0</v>
      </c>
    </row>
    <row r="21" spans="1:10" ht="120" x14ac:dyDescent="0.25">
      <c r="A21" s="52">
        <v>349</v>
      </c>
      <c r="B21" s="13" t="s">
        <v>52</v>
      </c>
      <c r="C21" s="16" t="s">
        <v>2</v>
      </c>
      <c r="D21" s="15" t="s">
        <v>1</v>
      </c>
      <c r="E21" s="15"/>
      <c r="F21" s="10">
        <v>6</v>
      </c>
      <c r="G21" s="34">
        <v>0</v>
      </c>
      <c r="H21" s="34">
        <f t="shared" si="0"/>
        <v>0</v>
      </c>
      <c r="I21" s="34">
        <f t="shared" si="1"/>
        <v>0</v>
      </c>
      <c r="J21" s="66">
        <f t="shared" si="2"/>
        <v>0</v>
      </c>
    </row>
    <row r="22" spans="1:10" ht="120" x14ac:dyDescent="0.25">
      <c r="A22" s="52">
        <v>349</v>
      </c>
      <c r="B22" s="13" t="s">
        <v>52</v>
      </c>
      <c r="C22" s="54" t="s">
        <v>60</v>
      </c>
      <c r="D22" s="15" t="s">
        <v>50</v>
      </c>
      <c r="E22" s="54"/>
      <c r="F22" s="10">
        <v>1</v>
      </c>
      <c r="G22" s="34">
        <v>0</v>
      </c>
      <c r="H22" s="34">
        <f t="shared" si="0"/>
        <v>0</v>
      </c>
      <c r="I22" s="34">
        <f t="shared" si="1"/>
        <v>0</v>
      </c>
      <c r="J22" s="66">
        <f t="shared" si="2"/>
        <v>0</v>
      </c>
    </row>
    <row r="23" spans="1:10" ht="75" x14ac:dyDescent="0.25">
      <c r="A23" s="52">
        <v>349</v>
      </c>
      <c r="B23" s="13" t="s">
        <v>52</v>
      </c>
      <c r="C23" s="16" t="s">
        <v>54</v>
      </c>
      <c r="D23" s="15" t="s">
        <v>53</v>
      </c>
      <c r="E23" s="54"/>
      <c r="F23" s="10">
        <v>2</v>
      </c>
      <c r="G23" s="34">
        <v>0</v>
      </c>
      <c r="H23" s="34">
        <f t="shared" si="0"/>
        <v>0</v>
      </c>
      <c r="I23" s="34">
        <f t="shared" si="1"/>
        <v>0</v>
      </c>
      <c r="J23" s="66">
        <f t="shared" si="2"/>
        <v>0</v>
      </c>
    </row>
    <row r="24" spans="1:10" ht="112.5" customHeight="1" x14ac:dyDescent="0.25">
      <c r="A24" s="52">
        <v>350</v>
      </c>
      <c r="B24" s="13" t="s">
        <v>59</v>
      </c>
      <c r="C24" s="54" t="s">
        <v>58</v>
      </c>
      <c r="D24" s="53" t="s">
        <v>57</v>
      </c>
      <c r="E24" s="10"/>
      <c r="F24" s="10">
        <v>7</v>
      </c>
      <c r="G24" s="34">
        <v>0</v>
      </c>
      <c r="H24" s="34">
        <f t="shared" si="0"/>
        <v>0</v>
      </c>
      <c r="I24" s="34">
        <f t="shared" si="1"/>
        <v>0</v>
      </c>
      <c r="J24" s="66">
        <f t="shared" si="2"/>
        <v>0</v>
      </c>
    </row>
    <row r="25" spans="1:10" ht="135" x14ac:dyDescent="0.25">
      <c r="A25" s="52">
        <v>362</v>
      </c>
      <c r="B25" s="13" t="s">
        <v>56</v>
      </c>
      <c r="C25" s="16" t="s">
        <v>7</v>
      </c>
      <c r="D25" s="15" t="s">
        <v>6</v>
      </c>
      <c r="E25" s="10"/>
      <c r="F25" s="10">
        <v>6</v>
      </c>
      <c r="G25" s="34">
        <v>0</v>
      </c>
      <c r="H25" s="34">
        <f t="shared" si="0"/>
        <v>0</v>
      </c>
      <c r="I25" s="34">
        <f t="shared" si="1"/>
        <v>0</v>
      </c>
      <c r="J25" s="66">
        <f t="shared" si="2"/>
        <v>0</v>
      </c>
    </row>
    <row r="26" spans="1:10" ht="135" x14ac:dyDescent="0.25">
      <c r="A26" s="52">
        <v>363</v>
      </c>
      <c r="B26" s="13" t="s">
        <v>55</v>
      </c>
      <c r="C26" s="16" t="s">
        <v>7</v>
      </c>
      <c r="D26" s="15" t="s">
        <v>6</v>
      </c>
      <c r="E26" s="10"/>
      <c r="F26" s="10">
        <v>1</v>
      </c>
      <c r="G26" s="34">
        <v>0</v>
      </c>
      <c r="H26" s="34">
        <f t="shared" si="0"/>
        <v>0</v>
      </c>
      <c r="I26" s="34">
        <f t="shared" si="1"/>
        <v>0</v>
      </c>
      <c r="J26" s="66">
        <f t="shared" si="2"/>
        <v>0</v>
      </c>
    </row>
    <row r="27" spans="1:10" ht="135" x14ac:dyDescent="0.25">
      <c r="A27" s="52">
        <v>364</v>
      </c>
      <c r="B27" s="13" t="s">
        <v>55</v>
      </c>
      <c r="C27" s="16" t="s">
        <v>7</v>
      </c>
      <c r="D27" s="15" t="s">
        <v>6</v>
      </c>
      <c r="E27" s="10"/>
      <c r="F27" s="10">
        <v>1</v>
      </c>
      <c r="G27" s="34">
        <v>0</v>
      </c>
      <c r="H27" s="34">
        <f t="shared" si="0"/>
        <v>0</v>
      </c>
      <c r="I27" s="34">
        <f t="shared" si="1"/>
        <v>0</v>
      </c>
      <c r="J27" s="66">
        <f t="shared" si="2"/>
        <v>0</v>
      </c>
    </row>
    <row r="28" spans="1:10" ht="135" x14ac:dyDescent="0.25">
      <c r="A28" s="52">
        <v>365</v>
      </c>
      <c r="B28" s="13" t="s">
        <v>55</v>
      </c>
      <c r="C28" s="16" t="s">
        <v>7</v>
      </c>
      <c r="D28" s="15" t="s">
        <v>6</v>
      </c>
      <c r="E28" s="10"/>
      <c r="F28" s="10">
        <v>1</v>
      </c>
      <c r="G28" s="34">
        <v>0</v>
      </c>
      <c r="H28" s="34">
        <f t="shared" si="0"/>
        <v>0</v>
      </c>
      <c r="I28" s="34">
        <f t="shared" si="1"/>
        <v>0</v>
      </c>
      <c r="J28" s="66">
        <f t="shared" si="2"/>
        <v>0</v>
      </c>
    </row>
    <row r="29" spans="1:10" ht="120" x14ac:dyDescent="0.25">
      <c r="A29" s="52">
        <v>370</v>
      </c>
      <c r="B29" s="13" t="s">
        <v>52</v>
      </c>
      <c r="C29" s="16" t="s">
        <v>2</v>
      </c>
      <c r="D29" s="15" t="s">
        <v>1</v>
      </c>
      <c r="E29" s="15"/>
      <c r="F29" s="10">
        <v>5</v>
      </c>
      <c r="G29" s="34">
        <v>0</v>
      </c>
      <c r="H29" s="34">
        <f t="shared" si="0"/>
        <v>0</v>
      </c>
      <c r="I29" s="34">
        <f t="shared" si="1"/>
        <v>0</v>
      </c>
      <c r="J29" s="66">
        <f t="shared" si="2"/>
        <v>0</v>
      </c>
    </row>
    <row r="30" spans="1:10" ht="87" customHeight="1" x14ac:dyDescent="0.25">
      <c r="A30" s="52">
        <v>370</v>
      </c>
      <c r="B30" s="13" t="s">
        <v>52</v>
      </c>
      <c r="C30" s="16" t="s">
        <v>54</v>
      </c>
      <c r="D30" s="15" t="s">
        <v>53</v>
      </c>
      <c r="E30" s="10"/>
      <c r="F30" s="10">
        <v>2</v>
      </c>
      <c r="G30" s="34">
        <v>0</v>
      </c>
      <c r="H30" s="34">
        <f t="shared" si="0"/>
        <v>0</v>
      </c>
      <c r="I30" s="34">
        <f t="shared" si="1"/>
        <v>0</v>
      </c>
      <c r="J30" s="66">
        <f t="shared" si="2"/>
        <v>0</v>
      </c>
    </row>
    <row r="31" spans="1:10" ht="120.75" thickBot="1" x14ac:dyDescent="0.3">
      <c r="A31" s="51">
        <v>370</v>
      </c>
      <c r="B31" s="8" t="s">
        <v>52</v>
      </c>
      <c r="C31" s="50" t="s">
        <v>51</v>
      </c>
      <c r="D31" s="31" t="s">
        <v>50</v>
      </c>
      <c r="E31" s="50"/>
      <c r="F31" s="5">
        <v>1</v>
      </c>
      <c r="G31" s="30">
        <v>0</v>
      </c>
      <c r="H31" s="30">
        <f t="shared" si="0"/>
        <v>0</v>
      </c>
      <c r="I31" s="30">
        <f t="shared" si="1"/>
        <v>0</v>
      </c>
      <c r="J31" s="67">
        <f t="shared" si="2"/>
        <v>0</v>
      </c>
    </row>
    <row r="32" spans="1:10" ht="15.75" thickTop="1" x14ac:dyDescent="0.25">
      <c r="A32" s="71" t="s">
        <v>79</v>
      </c>
      <c r="B32" s="71"/>
      <c r="C32" s="71"/>
      <c r="D32" s="71"/>
      <c r="E32" s="71"/>
      <c r="F32" s="71"/>
      <c r="I32" s="28">
        <f>SUM(I3:I31)</f>
        <v>0</v>
      </c>
      <c r="J32" s="4"/>
    </row>
    <row r="34" spans="1:1" x14ac:dyDescent="0.25">
      <c r="A34" s="3" t="s">
        <v>0</v>
      </c>
    </row>
  </sheetData>
  <mergeCells count="1">
    <mergeCell ref="A32:F3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Nabídková cena</vt:lpstr>
      <vt:lpstr>1.NP - Sedací nábytek</vt:lpstr>
      <vt:lpstr>2.NP - Sedací nábytek</vt:lpstr>
      <vt:lpstr>3.NP - Sedací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Zvonek Zdeněk</cp:lastModifiedBy>
  <dcterms:created xsi:type="dcterms:W3CDTF">2020-02-17T07:49:06Z</dcterms:created>
  <dcterms:modified xsi:type="dcterms:W3CDTF">2020-03-05T12:09:01Z</dcterms:modified>
</cp:coreProperties>
</file>