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915" windowHeight="8040" activeTab="3"/>
  </bookViews>
  <sheets>
    <sheet name="Nabídková cena" sheetId="1" r:id="rId1"/>
    <sheet name="1.NP - Sedací nábytek" sheetId="2" r:id="rId2"/>
    <sheet name="2.NP - Sedací nábytek" sheetId="3" r:id="rId3"/>
    <sheet name="3.NP - Sedací nábytek" sheetId="4" r:id="rId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<sst xmlns="http://schemas.openxmlformats.org/spreadsheetml/2006/main" count="245" uniqueCount="80">
  <si>
    <r>
      <t xml:space="preserve">Zadavatel požaduje </t>
    </r>
    <r>
      <rPr>
        <b/>
        <sz val="11"/>
        <color theme="1"/>
        <rFont val="Calibri"/>
        <family val="2"/>
        <scheme val="minor"/>
      </rPr>
      <t>sedací nábytek v šedém barevném provedení</t>
    </r>
    <r>
      <rPr>
        <sz val="11"/>
        <color theme="1"/>
        <rFont val="Calibri"/>
        <family val="2"/>
        <scheme val="minor"/>
      </rPr>
      <t>, kdy před podpisem kupní smlouvy bude s vítězným účastníkem upřesněno konkrétní barevné provedení.</t>
    </r>
  </si>
  <si>
    <t>Kovová konstrukce v barvě RAL 9006; výška sedáku min. 450 mm; šířka sedáku min. 450 mm; hloubka 430 mm; nosnost min. 130 kg; sedák a opěrák čalouněn koženkou (omyvatelný a dezinfikovatelný povrch vhodný pro použití do zdravotnictví); sedák i opěrák z kvalitní PUR pěny; odolnost proti otěru min. 50 000 cyklů Martinsdale; zadní strana opěráku a spodní část sedáku krytá plastem; stohovatelná; plastové koncovky nohou</t>
  </si>
  <si>
    <t>Konferenční židle bez područek - koženková</t>
  </si>
  <si>
    <t>šatna muži</t>
  </si>
  <si>
    <t>šatna os ženy 2</t>
  </si>
  <si>
    <t>šatna os ženy</t>
  </si>
  <si>
    <r>
      <t xml:space="preserve">Otočná; pojízdná; pevné područky s měkkým čalouněním v barvě židle; houpací mechanika s nastavením síly protiváhy; sedák a opěrák čalouněný kůží, koženkou nebo EKO-kůží (omyvatelný a dezinfikovatelný povrch vhodný pro použití do zdravotnictví); sedák a opěrák z kvalitní PUR pěny; šířka sedáku min. 500 mm; hloubka sedáku min. 500 mm; odolnost proti otěru min. 80 000 cyklů Martinsdale; výškově nastavitelný sedák, celková výška židle min. 1150 mm; 5-ti ramenný kovový kříž - </t>
    </r>
    <r>
      <rPr>
        <sz val="11"/>
        <rFont val="Calibri"/>
        <family val="2"/>
        <scheme val="minor"/>
      </rPr>
      <t>minimální nosnost 130 kg</t>
    </r>
  </si>
  <si>
    <t>Kancelářská židle s područkami</t>
  </si>
  <si>
    <t>kancelář vrchní sestry</t>
  </si>
  <si>
    <t>Čalouněno koženkou nebo EKO-kůží; rám z chromovaných profilů; na "kantilevru"; područky s měkkým čalouněním v barvě křesla; nosnost min. 130 kg; šířka sedáku min. 470 mm; hloubka sedáku min. 470 mm; výška sedáku min. 450 mm; výška křesla min. 920 mm; odolnost proti otěru min. 20 000 cyklů Martindale</t>
  </si>
  <si>
    <t>Konferenční křeslo s područkami - koženka</t>
  </si>
  <si>
    <t>kancelář primáře</t>
  </si>
  <si>
    <t>kancelář CS</t>
  </si>
  <si>
    <t>šatna zřízenci</t>
  </si>
  <si>
    <t>šatna CS</t>
  </si>
  <si>
    <t>Cena celkem včetně DPH</t>
  </si>
  <si>
    <t>Cena celkem bez DPH</t>
  </si>
  <si>
    <t>Cena za ks včetně DPH</t>
  </si>
  <si>
    <t>Cena za ks bez DPH</t>
  </si>
  <si>
    <t>Počet</t>
  </si>
  <si>
    <t>Ilustrativní obrázek</t>
  </si>
  <si>
    <t>Specifikace</t>
  </si>
  <si>
    <t>Název</t>
  </si>
  <si>
    <t>Název místnosti</t>
  </si>
  <si>
    <t>Číslo místnosti</t>
  </si>
  <si>
    <t>filtr personál</t>
  </si>
  <si>
    <t>Sedák a opěrák z kvalitní PUR pěny; kůže, koženka nebo EKO-kůže; omyvatelný a dezinfikovatelný povrch vhodný pro použití do zdravotnictví; průměr sedáku min. 400 mm; nastavení výšky sedáku a opěráku; 5-ti ramenný chromovaný kříž; nosnost min. 150 kg; opěrný kruh na nohy</t>
  </si>
  <si>
    <t>Laboratorní židle - opěrka + opěrný kruh na nohy</t>
  </si>
  <si>
    <t>příprava a setování</t>
  </si>
  <si>
    <t>výdej filtr materiál</t>
  </si>
  <si>
    <t>Sedák z kvalitní PUR pěny; kůže, koženka nebo EKO-kůže; omyvatelný a dezinfikovatelný povrch vhodný pro použití do zdravotnictví; průměr sedáku min. 400 mm; nastavení výšky sedáku; 5-ti ramenný chromovaný kříž, nosnost min. 150 kg</t>
  </si>
  <si>
    <t>Laboratorní židle - bez opěrky a opěrného kruhu</t>
  </si>
  <si>
    <t>čistý steril. sklad</t>
  </si>
  <si>
    <t>OS 1 septický</t>
  </si>
  <si>
    <t>OS 04 superseptický</t>
  </si>
  <si>
    <t>Čalouněno koženkou nebo EKO-kůží; kvalitní pevná dřevěná konstrukce; odolnost proti otěru min. 50 000 cyklů Martindale; výška sedáku min. 440 mm; šířka a hloubka sedáku min. 500 mm; nosnost min. 120 kg; výška křesílka min. 850 mm</t>
  </si>
  <si>
    <t>Dřevěné křesílko - koženka</t>
  </si>
  <si>
    <t>DMZ lékaři</t>
  </si>
  <si>
    <t>Rozměry (š x h x v - šířka a hloubka tolerance rozměrů 5%) 1950 x 900 x min. 750 mm; lůžko vytvořitelné předsunutím sedáku a sklopením opěráku - rozměry lůžka min. 1400 x 1950 mm; čalouněno kůží, koženkou nebo EKO - kůží (omyvatelný a dezinfikovatelný povrch vhodný pro použití do zdravotnictví); odolnost proti otěru min. 50 000 cyklů Martindale; sedák a opěrák tvořen kvalitní PUR pěnou; min. dva zadní polštáře a 2 područkové; výška sedáku min. 420 mm; hloubka sedáku min. 500 mm</t>
  </si>
  <si>
    <t>Rozkládací pohovka s úložným prostorem - koženková</t>
  </si>
  <si>
    <t>staniční sestry</t>
  </si>
  <si>
    <t>DMZ</t>
  </si>
  <si>
    <t>šatna muži čistá</t>
  </si>
  <si>
    <t>šatna ženy čistá</t>
  </si>
  <si>
    <t>šatna ženy</t>
  </si>
  <si>
    <t>příjem materiálu</t>
  </si>
  <si>
    <t>212b</t>
  </si>
  <si>
    <t>212a</t>
  </si>
  <si>
    <t>sestra</t>
  </si>
  <si>
    <t>vedoucí CS</t>
  </si>
  <si>
    <t>Čalouněno kůží, koženkou nebo EKO-kůží s otěruvzdorností min. 50 000 cyklů (omyvatelný a dezinfikovatelný povrch vhodný pro použití do zdravotnictví), vyrobena z kvalitní PUR pěny, se zádovými opěráky, postranní područky, pravé nebo levé provedení, rozměry (š x h x v - tolerance šířky a hloubky 5%) - 2100 x 1600 x min. 800 mm, výška sedáku min. 400 mm, hloubka sedáku min. 500 mm; bez úložného prostoru; nerozkládací</t>
  </si>
  <si>
    <t>Sedací souprava typu L</t>
  </si>
  <si>
    <t>denní místnost zaměstnanců</t>
  </si>
  <si>
    <t>Čalouněno koženkou nebo EKO-kůží; kvalitní pevná dřevěná konstrukce; odolnost proti otěru min. 50 000 cyklů Martindale; výška sedáku min. 440 mm; šířka sedáku min. 500 mm; hloubka sedáku min. 470 mm; nosnost min. 120 kg; výška křesílka min. 1020 mm</t>
  </si>
  <si>
    <t>Dřevěné křesílko vyšší - koženka</t>
  </si>
  <si>
    <t>1 lůžkový pokoj</t>
  </si>
  <si>
    <t>Hala ARO, monitoring</t>
  </si>
  <si>
    <t>Otočná; pojízdná; pevné chromové područky s čalouněním v barvě židle; opěrák a sedák čalouněn kůží, koženkou nebo EKO-kůží (omyvatelný a dezinfikovatelný povrch vhodný pro použití do zdravotnictví); 5-ti ramenný kovový kříž - minimální nosnost 130 kg; snížený opěrák; hloubka a šířka sedáku min. 500 mm; houpací mechanismus s nastavením síly protilaku; výškově stavitelná; výška židle min. 770 mm</t>
  </si>
  <si>
    <t>Lékařská židle nízká s područkami</t>
  </si>
  <si>
    <t>Lůžkové pokoje</t>
  </si>
  <si>
    <t>Sedací souprava typu L - koženková</t>
  </si>
  <si>
    <t>hala JIP, monitoring</t>
  </si>
  <si>
    <t>348a</t>
  </si>
  <si>
    <t>AS.očista pacienta</t>
  </si>
  <si>
    <t>pracovna</t>
  </si>
  <si>
    <t>Staniční sestra</t>
  </si>
  <si>
    <t>Rozměr matrace min. 1950 x 850 mm; výška válendy min. 420 mm; postranní a zadní opěrka oboustranně čalouněná; úložný prostor; nerozkládací; čalouněno látkou s odolností proti otěru min. 30 000 cyklů Martindale; matrace z kvalitní PUR pěny; nosnost min. 120 kg</t>
  </si>
  <si>
    <t>Válenda s úložným prostorem, nerozkládací - látková</t>
  </si>
  <si>
    <t>lékařská služba</t>
  </si>
  <si>
    <t>Rozměr matrace min. 1950 x 850 mm; výška válendy min. 420 mm; postranní a zadní opěrka oboustranně čalouněná; úložný prostor; nerozkládací; čalouněno kůží, koženkou či EKO-kůží s odolností proti otěru min. 30 000 cyklů Martindale; matrace z kvalitní PUR pěny; nosnost min. 120 kg</t>
  </si>
  <si>
    <t>Válenda s úložným prostorem, nerozkládací - koženková</t>
  </si>
  <si>
    <t>hovorna</t>
  </si>
  <si>
    <t>1.NP</t>
  </si>
  <si>
    <t>2.NP</t>
  </si>
  <si>
    <t>3.NP</t>
  </si>
  <si>
    <t>Nabídková cena za jednotlivá patra bez DPH</t>
  </si>
  <si>
    <t>Celková nabídková cena bez DPH</t>
  </si>
  <si>
    <t>Celková nabídka bez DPH za 1.NP</t>
  </si>
  <si>
    <t>Celková nabídka bez DPH za 2.NP</t>
  </si>
  <si>
    <t>Celková nabídka bez DPH za 3.NP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</si>
</sst>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/>
      <bottom style="thin"/>
    </border>
    <border>
      <left/>
      <right/>
      <top style="thick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164" fontId="2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4" fontId="2" fillId="2" borderId="7" xfId="20" applyFont="1" applyFill="1" applyBorder="1" applyAlignment="1">
      <alignment horizontal="center" vertical="center" wrapText="1"/>
    </xf>
    <xf numFmtId="44" fontId="2" fillId="2" borderId="8" xfId="2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0" fillId="3" borderId="10" xfId="0" applyNumberFormat="1" applyFill="1" applyBorder="1" applyAlignment="1">
      <alignment horizontal="center" vertical="center"/>
    </xf>
    <xf numFmtId="4" fontId="0" fillId="3" borderId="1" xfId="2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" fontId="0" fillId="3" borderId="11" xfId="0" applyNumberFormat="1" applyFill="1" applyBorder="1" applyAlignment="1">
      <alignment horizontal="center" vertical="center"/>
    </xf>
    <xf numFmtId="4" fontId="0" fillId="3" borderId="3" xfId="20" applyNumberFormat="1" applyFont="1" applyFill="1" applyBorder="1" applyAlignment="1">
      <alignment horizontal="center" vertical="center"/>
    </xf>
    <xf numFmtId="4" fontId="3" fillId="3" borderId="3" xfId="2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0" xfId="0" applyFill="1"/>
    <xf numFmtId="4" fontId="0" fillId="3" borderId="3" xfId="20" applyNumberFormat="1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" fontId="0" fillId="3" borderId="12" xfId="0" applyNumberFormat="1" applyFill="1" applyBorder="1" applyAlignment="1">
      <alignment horizontal="center" vertical="center"/>
    </xf>
    <xf numFmtId="4" fontId="0" fillId="3" borderId="13" xfId="2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0" fillId="0" borderId="0" xfId="0" applyNumberFormat="1"/>
    <xf numFmtId="0" fontId="0" fillId="0" borderId="4" xfId="0" applyBorder="1"/>
    <xf numFmtId="4" fontId="0" fillId="0" borderId="11" xfId="0" applyNumberFormat="1" applyBorder="1"/>
    <xf numFmtId="4" fontId="2" fillId="0" borderId="10" xfId="0" applyNumberFormat="1" applyFont="1" applyBorder="1"/>
    <xf numFmtId="0" fontId="2" fillId="0" borderId="2" xfId="0" applyFont="1" applyBorder="1"/>
    <xf numFmtId="0" fontId="0" fillId="0" borderId="6" xfId="0" applyBorder="1"/>
    <xf numFmtId="4" fontId="0" fillId="0" borderId="15" xfId="0" applyNumberFormat="1" applyBorder="1"/>
    <xf numFmtId="0" fontId="2" fillId="2" borderId="9" xfId="0" applyFont="1" applyFill="1" applyBorder="1"/>
    <xf numFmtId="4" fontId="2" fillId="2" borderId="7" xfId="0" applyNumberFormat="1" applyFont="1" applyFill="1" applyBorder="1" applyAlignment="1">
      <alignment wrapText="1"/>
    </xf>
    <xf numFmtId="4" fontId="0" fillId="3" borderId="12" xfId="20" applyNumberFormat="1" applyFont="1" applyFill="1" applyBorder="1" applyAlignment="1">
      <alignment horizontal="center" vertical="center"/>
    </xf>
    <xf numFmtId="4" fontId="0" fillId="3" borderId="11" xfId="20" applyNumberFormat="1" applyFont="1" applyFill="1" applyBorder="1" applyAlignment="1">
      <alignment horizontal="center" vertical="center"/>
    </xf>
    <xf numFmtId="4" fontId="0" fillId="3" borderId="10" xfId="20" applyNumberFormat="1" applyFont="1" applyFill="1" applyBorder="1" applyAlignment="1">
      <alignment horizontal="center" vertical="center"/>
    </xf>
    <xf numFmtId="4" fontId="0" fillId="3" borderId="5" xfId="20" applyNumberFormat="1" applyFont="1" applyFill="1" applyBorder="1" applyAlignment="1">
      <alignment horizontal="center" vertical="center"/>
    </xf>
    <xf numFmtId="4" fontId="0" fillId="3" borderId="15" xfId="0" applyNumberForma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3.jpe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Relationship Id="rId7" Type="http://schemas.openxmlformats.org/officeDocument/2006/relationships/image" Target="../media/image1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180975</xdr:colOff>
      <xdr:row>2</xdr:row>
      <xdr:rowOff>228600</xdr:rowOff>
    </xdr:from>
    <xdr:ext cx="1552575" cy="1162050"/>
    <xdr:pic>
      <xdr:nvPicPr>
        <xdr:cNvPr id="2" name="Obrázek 1" descr="MARCELLA stříbrná, židle konferenční, AN koženka tm.modrá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43925" y="828675"/>
          <a:ext cx="15525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152400</xdr:colOff>
      <xdr:row>3</xdr:row>
      <xdr:rowOff>314325</xdr:rowOff>
    </xdr:from>
    <xdr:ext cx="1552575" cy="1162050"/>
    <xdr:pic>
      <xdr:nvPicPr>
        <xdr:cNvPr id="3" name="Obrázek 2" descr="MARCELLA stříbrná, židle konferenční, AN koženka tm.modrá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15350" y="2828925"/>
          <a:ext cx="15525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228600</xdr:colOff>
      <xdr:row>5</xdr:row>
      <xdr:rowOff>238125</xdr:rowOff>
    </xdr:from>
    <xdr:ext cx="1552575" cy="1162050"/>
    <xdr:pic>
      <xdr:nvPicPr>
        <xdr:cNvPr id="4" name="Obrázek 3" descr="MARCELLA stříbrná, židle konferenční, AN koženka tm.modrá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91550" y="6753225"/>
          <a:ext cx="15525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209550</xdr:colOff>
      <xdr:row>9</xdr:row>
      <xdr:rowOff>200025</xdr:rowOff>
    </xdr:from>
    <xdr:ext cx="1552575" cy="1162050"/>
    <xdr:pic>
      <xdr:nvPicPr>
        <xdr:cNvPr id="5" name="Obrázek 4" descr="MARCELLA stříbrná, židle konferenční, AN koženka tm.modrá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0" y="14373225"/>
          <a:ext cx="15525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200025</xdr:colOff>
      <xdr:row>10</xdr:row>
      <xdr:rowOff>257175</xdr:rowOff>
    </xdr:from>
    <xdr:ext cx="1552575" cy="1162050"/>
    <xdr:pic>
      <xdr:nvPicPr>
        <xdr:cNvPr id="6" name="Obrázek 5" descr="MARCELLA stříbrná, židle konferenční, AN koženka tm.modrá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62975" y="16335375"/>
          <a:ext cx="15525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152400</xdr:colOff>
      <xdr:row>11</xdr:row>
      <xdr:rowOff>209550</xdr:rowOff>
    </xdr:from>
    <xdr:ext cx="1552575" cy="1162050"/>
    <xdr:pic>
      <xdr:nvPicPr>
        <xdr:cNvPr id="7" name="Obrázek 6" descr="MARCELLA stříbrná, židle konferenční, AN koženka tm.modrá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15350" y="18192750"/>
          <a:ext cx="15525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257175</xdr:colOff>
      <xdr:row>7</xdr:row>
      <xdr:rowOff>200025</xdr:rowOff>
    </xdr:from>
    <xdr:ext cx="1704975" cy="1276350"/>
    <xdr:pic>
      <xdr:nvPicPr>
        <xdr:cNvPr id="8" name="Obrázek 7" descr="CHRISTIAN křeslo konferenční, kostra kantilevr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620125" y="10715625"/>
          <a:ext cx="17049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161925</xdr:colOff>
      <xdr:row>4</xdr:row>
      <xdr:rowOff>295275</xdr:rowOff>
    </xdr:from>
    <xdr:ext cx="1590675" cy="1190625"/>
    <xdr:pic>
      <xdr:nvPicPr>
        <xdr:cNvPr id="9" name="Obrázek 8" descr="LOTUS křeslo kancelářské, béžová kůže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24875" y="4714875"/>
          <a:ext cx="15906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190500</xdr:colOff>
      <xdr:row>6</xdr:row>
      <xdr:rowOff>295275</xdr:rowOff>
    </xdr:from>
    <xdr:ext cx="1590675" cy="1190625"/>
    <xdr:pic>
      <xdr:nvPicPr>
        <xdr:cNvPr id="10" name="Obrázek 9" descr="LOTUS křeslo kancelářské, béžová kůže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53450" y="8715375"/>
          <a:ext cx="15906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323850</xdr:colOff>
      <xdr:row>8</xdr:row>
      <xdr:rowOff>304800</xdr:rowOff>
    </xdr:from>
    <xdr:ext cx="1590675" cy="1190625"/>
    <xdr:pic>
      <xdr:nvPicPr>
        <xdr:cNvPr id="11" name="Obrázek 10" descr="LOTUS křeslo kancelářské, béžová kůže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686800" y="12382500"/>
          <a:ext cx="15906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219075</xdr:colOff>
      <xdr:row>15</xdr:row>
      <xdr:rowOff>219075</xdr:rowOff>
    </xdr:from>
    <xdr:ext cx="1323975" cy="990600"/>
    <xdr:pic>
      <xdr:nvPicPr>
        <xdr:cNvPr id="2" name="Obrázek 1" descr="RO - 10 křeslo čalouněné koženkou Holy, dřevěné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82100" y="25784175"/>
          <a:ext cx="13239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161925</xdr:colOff>
      <xdr:row>13</xdr:row>
      <xdr:rowOff>285750</xdr:rowOff>
    </xdr:from>
    <xdr:ext cx="1552575" cy="1162050"/>
    <xdr:pic>
      <xdr:nvPicPr>
        <xdr:cNvPr id="3" name="Obrázek 2" descr="MARCELLA stříbrná, židle konferenční, AN koženka tm.modrá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24950" y="21850350"/>
          <a:ext cx="15525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171450</xdr:colOff>
      <xdr:row>12</xdr:row>
      <xdr:rowOff>133350</xdr:rowOff>
    </xdr:from>
    <xdr:ext cx="1552575" cy="1162050"/>
    <xdr:pic>
      <xdr:nvPicPr>
        <xdr:cNvPr id="4" name="Obrázek 3" descr="MARCELLA stříbrná, židle konferenční, AN koženka tm.modrá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34475" y="19792950"/>
          <a:ext cx="15525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142875</xdr:colOff>
      <xdr:row>11</xdr:row>
      <xdr:rowOff>219075</xdr:rowOff>
    </xdr:from>
    <xdr:ext cx="1552575" cy="1162050"/>
    <xdr:pic>
      <xdr:nvPicPr>
        <xdr:cNvPr id="5" name="Obrázek 4" descr="MARCELLA stříbrná, židle konferenční, AN koženka tm.modrá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05900" y="17973675"/>
          <a:ext cx="15525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123825</xdr:colOff>
      <xdr:row>10</xdr:row>
      <xdr:rowOff>219075</xdr:rowOff>
    </xdr:from>
    <xdr:ext cx="1552575" cy="1162050"/>
    <xdr:pic>
      <xdr:nvPicPr>
        <xdr:cNvPr id="6" name="Obrázek 5" descr="MARCELLA stříbrná, židle konferenční, AN koženka tm.modrá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86850" y="16068675"/>
          <a:ext cx="15525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123825</xdr:colOff>
      <xdr:row>9</xdr:row>
      <xdr:rowOff>238125</xdr:rowOff>
    </xdr:from>
    <xdr:ext cx="1552575" cy="1162050"/>
    <xdr:pic>
      <xdr:nvPicPr>
        <xdr:cNvPr id="7" name="Obrázek 6" descr="MARCELLA stříbrná, židle konferenční, AN koženka tm.modrá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86850" y="14182725"/>
          <a:ext cx="15525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161925</xdr:colOff>
      <xdr:row>8</xdr:row>
      <xdr:rowOff>285750</xdr:rowOff>
    </xdr:from>
    <xdr:ext cx="1552575" cy="1162050"/>
    <xdr:pic>
      <xdr:nvPicPr>
        <xdr:cNvPr id="8" name="Obrázek 7" descr="MARCELLA stříbrná, židle konferenční, AN koženka tm.modrá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24950" y="12325350"/>
          <a:ext cx="15525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133350</xdr:colOff>
      <xdr:row>4</xdr:row>
      <xdr:rowOff>219075</xdr:rowOff>
    </xdr:from>
    <xdr:ext cx="1552575" cy="1162050"/>
    <xdr:pic>
      <xdr:nvPicPr>
        <xdr:cNvPr id="9" name="Obrázek 8" descr="MARCELLA stříbrná, židle konferenční, AN koženka tm.modrá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96375" y="4829175"/>
          <a:ext cx="15525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104775</xdr:colOff>
      <xdr:row>2</xdr:row>
      <xdr:rowOff>209550</xdr:rowOff>
    </xdr:from>
    <xdr:ext cx="1552575" cy="1162050"/>
    <xdr:pic>
      <xdr:nvPicPr>
        <xdr:cNvPr id="10" name="Obrázek 9" descr="MARCELLA stříbrná, židle konferenční, AN koženka tm.modrá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67800" y="809625"/>
          <a:ext cx="15525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161925</xdr:colOff>
      <xdr:row>3</xdr:row>
      <xdr:rowOff>390525</xdr:rowOff>
    </xdr:from>
    <xdr:ext cx="1590675" cy="1190625"/>
    <xdr:pic>
      <xdr:nvPicPr>
        <xdr:cNvPr id="11" name="Obrázek 10" descr="LOTUS křeslo kancelářské, béžová kůže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24950" y="2905125"/>
          <a:ext cx="15906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123825</xdr:colOff>
      <xdr:row>6</xdr:row>
      <xdr:rowOff>466725</xdr:rowOff>
    </xdr:from>
    <xdr:ext cx="1590675" cy="1190625"/>
    <xdr:pic>
      <xdr:nvPicPr>
        <xdr:cNvPr id="12" name="Obrázek 11" descr="LOTUS křeslo kancelářské, béžová kůže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86850" y="8315325"/>
          <a:ext cx="15906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190500</xdr:colOff>
      <xdr:row>7</xdr:row>
      <xdr:rowOff>323850</xdr:rowOff>
    </xdr:from>
    <xdr:ext cx="1590675" cy="1190625"/>
    <xdr:pic>
      <xdr:nvPicPr>
        <xdr:cNvPr id="13" name="Obrázek 12" descr="LOTUS křeslo kancelářské, béžová kůže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53525" y="10267950"/>
          <a:ext cx="15906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161925</xdr:colOff>
      <xdr:row>17</xdr:row>
      <xdr:rowOff>371475</xdr:rowOff>
    </xdr:from>
    <xdr:ext cx="1590675" cy="1190625"/>
    <xdr:pic>
      <xdr:nvPicPr>
        <xdr:cNvPr id="14" name="Obrázek 13" descr="LOTUS křeslo kancelářské, béžová kůže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24950" y="29089350"/>
          <a:ext cx="15906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200025</xdr:colOff>
      <xdr:row>18</xdr:row>
      <xdr:rowOff>333375</xdr:rowOff>
    </xdr:from>
    <xdr:ext cx="1590675" cy="1190625"/>
    <xdr:pic>
      <xdr:nvPicPr>
        <xdr:cNvPr id="15" name="Obrázek 14" descr="LOTUS křeslo kancelářské, béžová kůže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63050" y="31146750"/>
          <a:ext cx="15906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123825</xdr:colOff>
      <xdr:row>26</xdr:row>
      <xdr:rowOff>285750</xdr:rowOff>
    </xdr:from>
    <xdr:ext cx="1590675" cy="1190625"/>
    <xdr:pic>
      <xdr:nvPicPr>
        <xdr:cNvPr id="16" name="Obrázek 15" descr="LOTUS křeslo kancelářské, béžová kůže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86850" y="41852850"/>
          <a:ext cx="15906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161925</xdr:colOff>
      <xdr:row>29</xdr:row>
      <xdr:rowOff>285750</xdr:rowOff>
    </xdr:from>
    <xdr:ext cx="1552575" cy="1162050"/>
    <xdr:pic>
      <xdr:nvPicPr>
        <xdr:cNvPr id="17" name="Obrázek 16" descr="MARCELLA stříbrná, židle konferenční, AN koženka tm.modrá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24950" y="46996350"/>
          <a:ext cx="15525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161925</xdr:colOff>
      <xdr:row>27</xdr:row>
      <xdr:rowOff>285750</xdr:rowOff>
    </xdr:from>
    <xdr:ext cx="1552575" cy="1162050"/>
    <xdr:pic>
      <xdr:nvPicPr>
        <xdr:cNvPr id="18" name="Obrázek 17" descr="MARCELLA stříbrná, židle konferenční, AN koženka tm.modrá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24950" y="43948350"/>
          <a:ext cx="15525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66675</xdr:colOff>
      <xdr:row>16</xdr:row>
      <xdr:rowOff>104775</xdr:rowOff>
    </xdr:from>
    <xdr:ext cx="1552575" cy="1162050"/>
    <xdr:pic>
      <xdr:nvPicPr>
        <xdr:cNvPr id="19" name="Obrázek 18" descr="MARCELLA stříbrná, židle konferenční, AN koženka tm.modrá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29700" y="26917650"/>
          <a:ext cx="15525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314325</xdr:colOff>
      <xdr:row>5</xdr:row>
      <xdr:rowOff>104775</xdr:rowOff>
    </xdr:from>
    <xdr:ext cx="1276350" cy="952500"/>
    <xdr:pic>
      <xdr:nvPicPr>
        <xdr:cNvPr id="20" name="Obrázek 19" descr="CHRISTIAN křeslo konferenční, kostra kantilevr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77350" y="6619875"/>
          <a:ext cx="12763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219075</xdr:colOff>
      <xdr:row>20</xdr:row>
      <xdr:rowOff>219075</xdr:rowOff>
    </xdr:from>
    <xdr:ext cx="1323975" cy="990600"/>
    <xdr:pic>
      <xdr:nvPicPr>
        <xdr:cNvPr id="21" name="Obrázek 20" descr="RO - 10 křeslo čalouněné koženkou Holy, dřevěné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82100" y="35223450"/>
          <a:ext cx="13239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381000</xdr:colOff>
      <xdr:row>21</xdr:row>
      <xdr:rowOff>247650</xdr:rowOff>
    </xdr:from>
    <xdr:ext cx="1076325" cy="809625"/>
    <xdr:pic>
      <xdr:nvPicPr>
        <xdr:cNvPr id="22" name="Obrázek 21" descr="LS - 123 židle lékařská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44025" y="36537900"/>
          <a:ext cx="10763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381000</xdr:colOff>
      <xdr:row>22</xdr:row>
      <xdr:rowOff>200025</xdr:rowOff>
    </xdr:from>
    <xdr:ext cx="981075" cy="733425"/>
    <xdr:pic>
      <xdr:nvPicPr>
        <xdr:cNvPr id="23" name="Obrázek 22" descr="LZ 56 G RI - stolička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44025" y="37709475"/>
          <a:ext cx="981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352425</xdr:colOff>
      <xdr:row>23</xdr:row>
      <xdr:rowOff>85725</xdr:rowOff>
    </xdr:from>
    <xdr:ext cx="1076325" cy="809625"/>
    <xdr:pic>
      <xdr:nvPicPr>
        <xdr:cNvPr id="24" name="Obrázek 23" descr="LS - 123 židle lékařská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15450" y="38604825"/>
          <a:ext cx="10763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381000</xdr:colOff>
      <xdr:row>24</xdr:row>
      <xdr:rowOff>142875</xdr:rowOff>
    </xdr:from>
    <xdr:ext cx="981075" cy="733425"/>
    <xdr:pic>
      <xdr:nvPicPr>
        <xdr:cNvPr id="25" name="Obrázek 24" descr="LZ 56 G RI - stolička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44025" y="39804975"/>
          <a:ext cx="981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381000</xdr:colOff>
      <xdr:row>25</xdr:row>
      <xdr:rowOff>142875</xdr:rowOff>
    </xdr:from>
    <xdr:ext cx="981075" cy="733425"/>
    <xdr:pic>
      <xdr:nvPicPr>
        <xdr:cNvPr id="26" name="Obrázek 25" descr="LZ 56 G RI - stolička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44025" y="40757475"/>
          <a:ext cx="981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371475</xdr:colOff>
      <xdr:row>28</xdr:row>
      <xdr:rowOff>85725</xdr:rowOff>
    </xdr:from>
    <xdr:ext cx="1076325" cy="809625"/>
    <xdr:pic>
      <xdr:nvPicPr>
        <xdr:cNvPr id="27" name="Obrázek 26" descr="LS - 123 židle lékařská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34500" y="45653325"/>
          <a:ext cx="10763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104775</xdr:colOff>
      <xdr:row>14</xdr:row>
      <xdr:rowOff>314325</xdr:rowOff>
    </xdr:from>
    <xdr:ext cx="1619250" cy="990600"/>
    <xdr:pic>
      <xdr:nvPicPr>
        <xdr:cNvPr id="28" name="Obrázek 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67800" y="23783925"/>
          <a:ext cx="1619250" cy="9906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</xdr:col>
      <xdr:colOff>104775</xdr:colOff>
      <xdr:row>19</xdr:row>
      <xdr:rowOff>314325</xdr:rowOff>
    </xdr:from>
    <xdr:ext cx="1619250" cy="990600"/>
    <xdr:pic>
      <xdr:nvPicPr>
        <xdr:cNvPr id="29" name="Obrázek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67800" y="33223200"/>
          <a:ext cx="1619250" cy="99060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57150</xdr:colOff>
      <xdr:row>2</xdr:row>
      <xdr:rowOff>219075</xdr:rowOff>
    </xdr:from>
    <xdr:ext cx="1552575" cy="1162050"/>
    <xdr:pic>
      <xdr:nvPicPr>
        <xdr:cNvPr id="2" name="Obrázek 1" descr="MARCELLA stříbrná, židle konferenční, AN koženka tm.modrá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48725" y="819150"/>
          <a:ext cx="15525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219075</xdr:colOff>
      <xdr:row>3</xdr:row>
      <xdr:rowOff>190500</xdr:rowOff>
    </xdr:from>
    <xdr:ext cx="1590675" cy="1190625"/>
    <xdr:pic>
      <xdr:nvPicPr>
        <xdr:cNvPr id="3" name="Obrázek 2" descr="LOTUS křeslo kancelářské, béžová kůž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10650" y="2705100"/>
          <a:ext cx="15906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390525</xdr:colOff>
      <xdr:row>4</xdr:row>
      <xdr:rowOff>219075</xdr:rowOff>
    </xdr:from>
    <xdr:ext cx="1323975" cy="990600"/>
    <xdr:pic>
      <xdr:nvPicPr>
        <xdr:cNvPr id="4" name="Obrázek 3" descr="RO - 10 křeslo čalouněné koženkou Holy, dřevěné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82100" y="4248150"/>
          <a:ext cx="13239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219075</xdr:colOff>
      <xdr:row>6</xdr:row>
      <xdr:rowOff>190500</xdr:rowOff>
    </xdr:from>
    <xdr:ext cx="1590675" cy="1190625"/>
    <xdr:pic>
      <xdr:nvPicPr>
        <xdr:cNvPr id="5" name="Obrázek 4" descr="LOTUS křeslo kancelářské, béžová kůž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10650" y="6981825"/>
          <a:ext cx="15906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390525</xdr:colOff>
      <xdr:row>7</xdr:row>
      <xdr:rowOff>219075</xdr:rowOff>
    </xdr:from>
    <xdr:ext cx="1323975" cy="990600"/>
    <xdr:pic>
      <xdr:nvPicPr>
        <xdr:cNvPr id="6" name="Obrázek 5" descr="RO - 10 křeslo čalouněné koženkou Holy, dřevěné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82100" y="9105900"/>
          <a:ext cx="13239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57150</xdr:colOff>
      <xdr:row>8</xdr:row>
      <xdr:rowOff>219075</xdr:rowOff>
    </xdr:from>
    <xdr:ext cx="1552575" cy="1162050"/>
    <xdr:pic>
      <xdr:nvPicPr>
        <xdr:cNvPr id="7" name="Obrázek 6" descr="MARCELLA stříbrná, židle konferenční, AN koženka tm.modrá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48725" y="10448925"/>
          <a:ext cx="15525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57150</xdr:colOff>
      <xdr:row>9</xdr:row>
      <xdr:rowOff>219075</xdr:rowOff>
    </xdr:from>
    <xdr:ext cx="1552575" cy="1162050"/>
    <xdr:pic>
      <xdr:nvPicPr>
        <xdr:cNvPr id="8" name="Obrázek 7" descr="MARCELLA stříbrná, židle konferenční, AN koženka tm.modrá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48725" y="12353925"/>
          <a:ext cx="15525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219075</xdr:colOff>
      <xdr:row>10</xdr:row>
      <xdr:rowOff>190500</xdr:rowOff>
    </xdr:from>
    <xdr:ext cx="1590675" cy="1190625"/>
    <xdr:pic>
      <xdr:nvPicPr>
        <xdr:cNvPr id="9" name="Obrázek 8" descr="LOTUS křeslo kancelářské, béžová kůž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10650" y="14230350"/>
          <a:ext cx="15906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371475</xdr:colOff>
      <xdr:row>11</xdr:row>
      <xdr:rowOff>95250</xdr:rowOff>
    </xdr:from>
    <xdr:ext cx="1276350" cy="952500"/>
    <xdr:pic>
      <xdr:nvPicPr>
        <xdr:cNvPr id="10" name="Obrázek 9" descr="CHRISTIAN křeslo konferenční, kostra kantilevr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63050" y="16230600"/>
          <a:ext cx="12763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219075</xdr:colOff>
      <xdr:row>13</xdr:row>
      <xdr:rowOff>190500</xdr:rowOff>
    </xdr:from>
    <xdr:ext cx="1590675" cy="1190625"/>
    <xdr:pic>
      <xdr:nvPicPr>
        <xdr:cNvPr id="11" name="Obrázek 10" descr="LOTUS křeslo kancelářské, béžová kůž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10650" y="18935700"/>
          <a:ext cx="15906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381000</xdr:colOff>
      <xdr:row>14</xdr:row>
      <xdr:rowOff>104775</xdr:rowOff>
    </xdr:from>
    <xdr:ext cx="1323975" cy="990600"/>
    <xdr:pic>
      <xdr:nvPicPr>
        <xdr:cNvPr id="12" name="Obrázek 11" descr="RO - 10 křeslo čalouněné koženkou Holy, dřevěné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72575" y="20945475"/>
          <a:ext cx="13239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219075</xdr:colOff>
      <xdr:row>16</xdr:row>
      <xdr:rowOff>190500</xdr:rowOff>
    </xdr:from>
    <xdr:ext cx="1590675" cy="1190625"/>
    <xdr:pic>
      <xdr:nvPicPr>
        <xdr:cNvPr id="13" name="Obrázek 12" descr="LOTUS křeslo kancelářské, béžová kůž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10650" y="23526750"/>
          <a:ext cx="15906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219075</xdr:colOff>
      <xdr:row>17</xdr:row>
      <xdr:rowOff>190500</xdr:rowOff>
    </xdr:from>
    <xdr:ext cx="1590675" cy="1190625"/>
    <xdr:pic>
      <xdr:nvPicPr>
        <xdr:cNvPr id="15" name="Obrázek 14" descr="LOTUS křeslo kancelářské, béžová kůž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10650" y="25622250"/>
          <a:ext cx="15906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57150</xdr:colOff>
      <xdr:row>18</xdr:row>
      <xdr:rowOff>219075</xdr:rowOff>
    </xdr:from>
    <xdr:ext cx="1552575" cy="1162050"/>
    <xdr:pic>
      <xdr:nvPicPr>
        <xdr:cNvPr id="17" name="Obrázek 16" descr="MARCELLA stříbrná, židle konferenční, AN koženka tm.modrá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48725" y="27746325"/>
          <a:ext cx="15525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219075</xdr:colOff>
      <xdr:row>19</xdr:row>
      <xdr:rowOff>190500</xdr:rowOff>
    </xdr:from>
    <xdr:ext cx="1590675" cy="1190625"/>
    <xdr:pic>
      <xdr:nvPicPr>
        <xdr:cNvPr id="18" name="Obrázek 17" descr="LOTUS křeslo kancelářské, béžová kůž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10650" y="29622750"/>
          <a:ext cx="15906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57150</xdr:colOff>
      <xdr:row>20</xdr:row>
      <xdr:rowOff>219075</xdr:rowOff>
    </xdr:from>
    <xdr:ext cx="1552575" cy="1162050"/>
    <xdr:pic>
      <xdr:nvPicPr>
        <xdr:cNvPr id="19" name="Obrázek 18" descr="MARCELLA stříbrná, židle konferenční, AN koženka tm.modrá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48725" y="31746825"/>
          <a:ext cx="15525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219075</xdr:colOff>
      <xdr:row>24</xdr:row>
      <xdr:rowOff>190500</xdr:rowOff>
    </xdr:from>
    <xdr:ext cx="1590675" cy="1190625"/>
    <xdr:pic>
      <xdr:nvPicPr>
        <xdr:cNvPr id="20" name="Obrázek 19" descr="LOTUS křeslo kancelářské, béžová kůž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10650" y="38100000"/>
          <a:ext cx="15906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219075</xdr:colOff>
      <xdr:row>25</xdr:row>
      <xdr:rowOff>190500</xdr:rowOff>
    </xdr:from>
    <xdr:ext cx="1590675" cy="1190625"/>
    <xdr:pic>
      <xdr:nvPicPr>
        <xdr:cNvPr id="21" name="Obrázek 20" descr="LOTUS křeslo kancelářské, béžová kůž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10650" y="40195500"/>
          <a:ext cx="15906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219075</xdr:colOff>
      <xdr:row>26</xdr:row>
      <xdr:rowOff>190500</xdr:rowOff>
    </xdr:from>
    <xdr:ext cx="1590675" cy="1190625"/>
    <xdr:pic>
      <xdr:nvPicPr>
        <xdr:cNvPr id="22" name="Obrázek 21" descr="LOTUS křeslo kancelářské, béžová kůž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10650" y="42291000"/>
          <a:ext cx="15906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219075</xdr:colOff>
      <xdr:row>27</xdr:row>
      <xdr:rowOff>190500</xdr:rowOff>
    </xdr:from>
    <xdr:ext cx="1590675" cy="1190625"/>
    <xdr:pic>
      <xdr:nvPicPr>
        <xdr:cNvPr id="23" name="Obrázek 22" descr="LOTUS křeslo kancelářské, béžová kůž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10650" y="44386500"/>
          <a:ext cx="15906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57150</xdr:colOff>
      <xdr:row>28</xdr:row>
      <xdr:rowOff>219075</xdr:rowOff>
    </xdr:from>
    <xdr:ext cx="1552575" cy="1162050"/>
    <xdr:pic>
      <xdr:nvPicPr>
        <xdr:cNvPr id="24" name="Obrázek 23" descr="MARCELLA stříbrná, židle konferenční, AN koženka tm.modrá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48725" y="46510575"/>
          <a:ext cx="15525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457200</xdr:colOff>
      <xdr:row>29</xdr:row>
      <xdr:rowOff>104775</xdr:rowOff>
    </xdr:from>
    <xdr:ext cx="1247775" cy="933450"/>
    <xdr:pic>
      <xdr:nvPicPr>
        <xdr:cNvPr id="25" name="Obrázek 24" descr="RO - 09 křeslo čalouněné koženkou Oto, dřevěné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48775" y="4830127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304800</xdr:colOff>
      <xdr:row>23</xdr:row>
      <xdr:rowOff>161925</xdr:rowOff>
    </xdr:from>
    <xdr:ext cx="1485900" cy="1114425"/>
    <xdr:pic>
      <xdr:nvPicPr>
        <xdr:cNvPr id="26" name="Obrázek 25" descr="LEA židle kancelářská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96375" y="36642675"/>
          <a:ext cx="14859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304800</xdr:colOff>
      <xdr:row>5</xdr:row>
      <xdr:rowOff>200025</xdr:rowOff>
    </xdr:from>
    <xdr:ext cx="1552575" cy="1162050"/>
    <xdr:pic>
      <xdr:nvPicPr>
        <xdr:cNvPr id="27" name="Obrázek 26" descr="MATYLDA - rošt pohovka celočalouněná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96375" y="5543550"/>
          <a:ext cx="15525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219075</xdr:colOff>
      <xdr:row>12</xdr:row>
      <xdr:rowOff>57150</xdr:rowOff>
    </xdr:from>
    <xdr:ext cx="1552575" cy="1162050"/>
    <xdr:pic>
      <xdr:nvPicPr>
        <xdr:cNvPr id="28" name="Obrázek 27" descr="MATYLDA - rošt pohovka celočalouněná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10650" y="17526000"/>
          <a:ext cx="15525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266700</xdr:colOff>
      <xdr:row>15</xdr:row>
      <xdr:rowOff>104775</xdr:rowOff>
    </xdr:from>
    <xdr:ext cx="1552575" cy="1162050"/>
    <xdr:pic>
      <xdr:nvPicPr>
        <xdr:cNvPr id="29" name="Obrázek 28" descr="MATYLDA - rošt pohovka celočalouněná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58275" y="22117050"/>
          <a:ext cx="15525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85725</xdr:colOff>
      <xdr:row>21</xdr:row>
      <xdr:rowOff>95250</xdr:rowOff>
    </xdr:from>
    <xdr:ext cx="1885950" cy="1038225"/>
    <xdr:pic>
      <xdr:nvPicPr>
        <xdr:cNvPr id="30" name="Obrázek 29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09" t="14062" r="7232" b="16262"/>
        <a:stretch>
          <a:fillRect/>
        </a:stretch>
      </xdr:blipFill>
      <xdr:spPr>
        <a:xfrm>
          <a:off x="8877300" y="33528000"/>
          <a:ext cx="1885950" cy="10382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</xdr:col>
      <xdr:colOff>85725</xdr:colOff>
      <xdr:row>30</xdr:row>
      <xdr:rowOff>95250</xdr:rowOff>
    </xdr:from>
    <xdr:ext cx="1885950" cy="1038225"/>
    <xdr:pic>
      <xdr:nvPicPr>
        <xdr:cNvPr id="31" name="Obrázek 30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09" t="14062" r="7232" b="16262"/>
        <a:stretch>
          <a:fillRect/>
        </a:stretch>
      </xdr:blipFill>
      <xdr:spPr>
        <a:xfrm>
          <a:off x="8877300" y="49396650"/>
          <a:ext cx="1885950" cy="10382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</xdr:col>
      <xdr:colOff>361950</xdr:colOff>
      <xdr:row>22</xdr:row>
      <xdr:rowOff>38100</xdr:rowOff>
    </xdr:from>
    <xdr:ext cx="1171575" cy="876300"/>
    <xdr:pic>
      <xdr:nvPicPr>
        <xdr:cNvPr id="32" name="Obrázek 31" descr="RO - 09 křeslo čalouněné koženkou Oto, dřevěné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53525" y="35375850"/>
          <a:ext cx="11715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workbookViewId="0" topLeftCell="A1">
      <selection activeCell="I11" sqref="I11"/>
    </sheetView>
  </sheetViews>
  <sheetFormatPr defaultColWidth="9.140625" defaultRowHeight="15"/>
  <cols>
    <col min="2" max="2" width="30.421875" style="0" bestFit="1" customWidth="1"/>
    <col min="3" max="3" width="24.7109375" style="56" customWidth="1"/>
  </cols>
  <sheetData>
    <row r="1" spans="2:3" ht="31.5" thickBot="1" thickTop="1">
      <c r="B1" s="63"/>
      <c r="C1" s="64" t="s">
        <v>75</v>
      </c>
    </row>
    <row r="2" spans="2:3" ht="15.75" thickTop="1">
      <c r="B2" s="61" t="s">
        <v>72</v>
      </c>
      <c r="C2" s="62">
        <f>+'1.NP - Sedací nábytek'!I13</f>
        <v>0</v>
      </c>
    </row>
    <row r="3" spans="2:3" ht="15">
      <c r="B3" s="57" t="s">
        <v>73</v>
      </c>
      <c r="C3" s="58">
        <f>+'2.NP - Sedací nábytek'!I31</f>
        <v>0</v>
      </c>
    </row>
    <row r="4" spans="2:3" ht="15">
      <c r="B4" s="57" t="s">
        <v>74</v>
      </c>
      <c r="C4" s="58">
        <f>+'3.NP - Sedací nábytek'!I32</f>
        <v>0</v>
      </c>
    </row>
    <row r="5" spans="2:3" ht="15.75" thickBot="1">
      <c r="B5" s="60" t="s">
        <v>76</v>
      </c>
      <c r="C5" s="59">
        <f>SUM(C2:C4)</f>
        <v>0</v>
      </c>
    </row>
    <row r="6" ht="15.75" thickTop="1"/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workbookViewId="0" topLeftCell="A1">
      <selection activeCell="G3" sqref="G3:J13"/>
    </sheetView>
  </sheetViews>
  <sheetFormatPr defaultColWidth="9.140625" defaultRowHeight="15"/>
  <cols>
    <col min="1" max="1" width="9.8515625" style="2" bestFit="1" customWidth="1"/>
    <col min="2" max="2" width="20.28125" style="1" bestFit="1" customWidth="1"/>
    <col min="3" max="3" width="40.7109375" style="1" bestFit="1" customWidth="1"/>
    <col min="4" max="4" width="54.57421875" style="1" customWidth="1"/>
    <col min="5" max="5" width="30.57421875" style="0" customWidth="1"/>
    <col min="6" max="6" width="6.00390625" style="1" bestFit="1" customWidth="1"/>
    <col min="7" max="7" width="11.421875" style="1" bestFit="1" customWidth="1"/>
    <col min="8" max="8" width="11.140625" style="1" bestFit="1" customWidth="1"/>
    <col min="9" max="10" width="12.7109375" style="1" bestFit="1" customWidth="1"/>
  </cols>
  <sheetData>
    <row r="1" ht="15.75" thickBot="1"/>
    <row r="2" spans="1:10" ht="31.5" thickBot="1" thickTop="1">
      <c r="A2" s="27" t="s">
        <v>24</v>
      </c>
      <c r="B2" s="26" t="s">
        <v>23</v>
      </c>
      <c r="C2" s="26" t="s">
        <v>22</v>
      </c>
      <c r="D2" s="26" t="s">
        <v>21</v>
      </c>
      <c r="E2" s="26" t="s">
        <v>20</v>
      </c>
      <c r="F2" s="26" t="s">
        <v>19</v>
      </c>
      <c r="G2" s="25" t="s">
        <v>18</v>
      </c>
      <c r="H2" s="25" t="s">
        <v>17</v>
      </c>
      <c r="I2" s="25" t="s">
        <v>16</v>
      </c>
      <c r="J2" s="24" t="s">
        <v>15</v>
      </c>
    </row>
    <row r="3" spans="1:10" ht="150.75" thickTop="1">
      <c r="A3" s="23">
        <v>103</v>
      </c>
      <c r="B3" s="22" t="s">
        <v>14</v>
      </c>
      <c r="C3" s="21" t="s">
        <v>2</v>
      </c>
      <c r="D3" s="20" t="s">
        <v>1</v>
      </c>
      <c r="E3" s="19"/>
      <c r="F3" s="18">
        <v>2</v>
      </c>
      <c r="G3" s="68">
        <v>0</v>
      </c>
      <c r="H3" s="68">
        <f aca="true" t="shared" si="0" ref="H3:H12">+G3*1.21</f>
        <v>0</v>
      </c>
      <c r="I3" s="68">
        <f aca="true" t="shared" si="1" ref="I3:I12">+F3*G3</f>
        <v>0</v>
      </c>
      <c r="J3" s="69">
        <f aca="true" t="shared" si="2" ref="J3:J12">+I3*1.21</f>
        <v>0</v>
      </c>
    </row>
    <row r="4" spans="1:10" ht="150">
      <c r="A4" s="14">
        <v>107</v>
      </c>
      <c r="B4" s="13" t="s">
        <v>13</v>
      </c>
      <c r="C4" s="16" t="s">
        <v>2</v>
      </c>
      <c r="D4" s="15" t="s">
        <v>1</v>
      </c>
      <c r="E4" s="11"/>
      <c r="F4" s="10">
        <v>1</v>
      </c>
      <c r="G4" s="34">
        <v>0</v>
      </c>
      <c r="H4" s="34">
        <f t="shared" si="0"/>
        <v>0</v>
      </c>
      <c r="I4" s="34">
        <f t="shared" si="1"/>
        <v>0</v>
      </c>
      <c r="J4" s="33">
        <f t="shared" si="2"/>
        <v>0</v>
      </c>
    </row>
    <row r="5" spans="1:10" ht="165">
      <c r="A5" s="14">
        <v>109</v>
      </c>
      <c r="B5" s="13" t="s">
        <v>12</v>
      </c>
      <c r="C5" s="16" t="s">
        <v>7</v>
      </c>
      <c r="D5" s="15" t="s">
        <v>6</v>
      </c>
      <c r="E5" s="17"/>
      <c r="F5" s="10">
        <v>1</v>
      </c>
      <c r="G5" s="34">
        <v>0</v>
      </c>
      <c r="H5" s="34">
        <f t="shared" si="0"/>
        <v>0</v>
      </c>
      <c r="I5" s="34">
        <f t="shared" si="1"/>
        <v>0</v>
      </c>
      <c r="J5" s="33">
        <f t="shared" si="2"/>
        <v>0</v>
      </c>
    </row>
    <row r="6" spans="1:10" ht="150">
      <c r="A6" s="14">
        <v>109</v>
      </c>
      <c r="B6" s="13" t="s">
        <v>12</v>
      </c>
      <c r="C6" s="16" t="s">
        <v>2</v>
      </c>
      <c r="D6" s="15" t="s">
        <v>1</v>
      </c>
      <c r="E6" s="11"/>
      <c r="F6" s="10">
        <v>2</v>
      </c>
      <c r="G6" s="34">
        <v>0</v>
      </c>
      <c r="H6" s="34">
        <f t="shared" si="0"/>
        <v>0</v>
      </c>
      <c r="I6" s="34">
        <f t="shared" si="1"/>
        <v>0</v>
      </c>
      <c r="J6" s="33">
        <f t="shared" si="2"/>
        <v>0</v>
      </c>
    </row>
    <row r="7" spans="1:10" ht="165">
      <c r="A7" s="14">
        <v>117</v>
      </c>
      <c r="B7" s="13" t="s">
        <v>11</v>
      </c>
      <c r="C7" s="16" t="s">
        <v>7</v>
      </c>
      <c r="D7" s="15" t="s">
        <v>6</v>
      </c>
      <c r="E7" s="11"/>
      <c r="F7" s="10">
        <v>1</v>
      </c>
      <c r="G7" s="34">
        <v>0</v>
      </c>
      <c r="H7" s="34">
        <f t="shared" si="0"/>
        <v>0</v>
      </c>
      <c r="I7" s="34">
        <f t="shared" si="1"/>
        <v>0</v>
      </c>
      <c r="J7" s="33">
        <f t="shared" si="2"/>
        <v>0</v>
      </c>
    </row>
    <row r="8" spans="1:10" ht="123" customHeight="1">
      <c r="A8" s="14">
        <v>120</v>
      </c>
      <c r="B8" s="13" t="s">
        <v>8</v>
      </c>
      <c r="C8" s="16" t="s">
        <v>10</v>
      </c>
      <c r="D8" s="15" t="s">
        <v>9</v>
      </c>
      <c r="E8" s="17"/>
      <c r="F8" s="10">
        <v>2</v>
      </c>
      <c r="G8" s="34">
        <v>0</v>
      </c>
      <c r="H8" s="34">
        <f t="shared" si="0"/>
        <v>0</v>
      </c>
      <c r="I8" s="34">
        <f t="shared" si="1"/>
        <v>0</v>
      </c>
      <c r="J8" s="33">
        <f t="shared" si="2"/>
        <v>0</v>
      </c>
    </row>
    <row r="9" spans="1:10" ht="165">
      <c r="A9" s="14">
        <v>120</v>
      </c>
      <c r="B9" s="13" t="s">
        <v>8</v>
      </c>
      <c r="C9" s="16" t="s">
        <v>7</v>
      </c>
      <c r="D9" s="15" t="s">
        <v>6</v>
      </c>
      <c r="E9" s="11"/>
      <c r="F9" s="10">
        <v>1</v>
      </c>
      <c r="G9" s="34">
        <v>0</v>
      </c>
      <c r="H9" s="34">
        <f t="shared" si="0"/>
        <v>0</v>
      </c>
      <c r="I9" s="34">
        <f t="shared" si="1"/>
        <v>0</v>
      </c>
      <c r="J9" s="33">
        <f t="shared" si="2"/>
        <v>0</v>
      </c>
    </row>
    <row r="10" spans="1:10" ht="150">
      <c r="A10" s="14">
        <v>121</v>
      </c>
      <c r="B10" s="13" t="s">
        <v>5</v>
      </c>
      <c r="C10" s="10" t="s">
        <v>2</v>
      </c>
      <c r="D10" s="12" t="s">
        <v>1</v>
      </c>
      <c r="E10" s="11"/>
      <c r="F10" s="10">
        <v>2</v>
      </c>
      <c r="G10" s="34">
        <v>0</v>
      </c>
      <c r="H10" s="34">
        <f t="shared" si="0"/>
        <v>0</v>
      </c>
      <c r="I10" s="34">
        <f t="shared" si="1"/>
        <v>0</v>
      </c>
      <c r="J10" s="33">
        <f t="shared" si="2"/>
        <v>0</v>
      </c>
    </row>
    <row r="11" spans="1:10" ht="150">
      <c r="A11" s="14">
        <v>124</v>
      </c>
      <c r="B11" s="13" t="s">
        <v>4</v>
      </c>
      <c r="C11" s="10" t="s">
        <v>2</v>
      </c>
      <c r="D11" s="12" t="s">
        <v>1</v>
      </c>
      <c r="E11" s="11"/>
      <c r="F11" s="10">
        <v>2</v>
      </c>
      <c r="G11" s="34">
        <v>0</v>
      </c>
      <c r="H11" s="34">
        <f t="shared" si="0"/>
        <v>0</v>
      </c>
      <c r="I11" s="34">
        <f t="shared" si="1"/>
        <v>0</v>
      </c>
      <c r="J11" s="33">
        <f t="shared" si="2"/>
        <v>0</v>
      </c>
    </row>
    <row r="12" spans="1:10" ht="150.75" thickBot="1">
      <c r="A12" s="9">
        <v>126</v>
      </c>
      <c r="B12" s="8" t="s">
        <v>3</v>
      </c>
      <c r="C12" s="5" t="s">
        <v>2</v>
      </c>
      <c r="D12" s="7" t="s">
        <v>1</v>
      </c>
      <c r="E12" s="6"/>
      <c r="F12" s="5">
        <v>1</v>
      </c>
      <c r="G12" s="30">
        <v>0</v>
      </c>
      <c r="H12" s="30">
        <f t="shared" si="0"/>
        <v>0</v>
      </c>
      <c r="I12" s="30">
        <f t="shared" si="1"/>
        <v>0</v>
      </c>
      <c r="J12" s="29">
        <f t="shared" si="2"/>
        <v>0</v>
      </c>
    </row>
    <row r="13" spans="1:10" ht="15.75" thickTop="1">
      <c r="A13" s="71" t="s">
        <v>77</v>
      </c>
      <c r="B13" s="71"/>
      <c r="C13" s="71"/>
      <c r="D13" s="71"/>
      <c r="E13" s="71"/>
      <c r="F13" s="71"/>
      <c r="G13" s="70"/>
      <c r="H13" s="70"/>
      <c r="I13" s="28">
        <f>SUM(I3:I12)</f>
        <v>0</v>
      </c>
      <c r="J13" s="70"/>
    </row>
    <row r="14" ht="15">
      <c r="I14" s="4"/>
    </row>
    <row r="15" ht="15">
      <c r="A15" s="3" t="s">
        <v>0</v>
      </c>
    </row>
    <row r="16" ht="15">
      <c r="A16" s="1"/>
    </row>
  </sheetData>
  <mergeCells count="1">
    <mergeCell ref="A13:F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"/>
  <sheetViews>
    <sheetView workbookViewId="0" topLeftCell="A28">
      <selection activeCell="I31" sqref="I31"/>
    </sheetView>
  </sheetViews>
  <sheetFormatPr defaultColWidth="9.140625" defaultRowHeight="15"/>
  <cols>
    <col min="1" max="1" width="9.8515625" style="2" bestFit="1" customWidth="1"/>
    <col min="2" max="2" width="18.8515625" style="1" bestFit="1" customWidth="1"/>
    <col min="3" max="3" width="51.28125" style="1" bestFit="1" customWidth="1"/>
    <col min="4" max="4" width="54.421875" style="1" customWidth="1"/>
    <col min="5" max="5" width="27.57421875" style="1" customWidth="1"/>
    <col min="6" max="6" width="6.00390625" style="1" bestFit="1" customWidth="1"/>
    <col min="7" max="7" width="10.421875" style="1" bestFit="1" customWidth="1"/>
    <col min="8" max="8" width="12.28125" style="1" customWidth="1"/>
    <col min="9" max="9" width="13.57421875" style="1" bestFit="1" customWidth="1"/>
    <col min="10" max="10" width="13.140625" style="1" customWidth="1"/>
  </cols>
  <sheetData>
    <row r="1" ht="15.75" thickBot="1"/>
    <row r="2" spans="1:10" ht="31.5" thickBot="1" thickTop="1">
      <c r="A2" s="27" t="s">
        <v>24</v>
      </c>
      <c r="B2" s="26" t="s">
        <v>23</v>
      </c>
      <c r="C2" s="26" t="s">
        <v>22</v>
      </c>
      <c r="D2" s="26" t="s">
        <v>21</v>
      </c>
      <c r="E2" s="26" t="s">
        <v>20</v>
      </c>
      <c r="F2" s="26" t="s">
        <v>19</v>
      </c>
      <c r="G2" s="25" t="s">
        <v>18</v>
      </c>
      <c r="H2" s="25" t="s">
        <v>17</v>
      </c>
      <c r="I2" s="25" t="s">
        <v>16</v>
      </c>
      <c r="J2" s="24" t="s">
        <v>15</v>
      </c>
    </row>
    <row r="3" spans="1:10" ht="150.75" thickTop="1">
      <c r="A3" s="49">
        <v>201</v>
      </c>
      <c r="B3" s="48" t="s">
        <v>49</v>
      </c>
      <c r="C3" s="47" t="s">
        <v>2</v>
      </c>
      <c r="D3" s="46" t="s">
        <v>1</v>
      </c>
      <c r="E3" s="46"/>
      <c r="F3" s="45">
        <v>1</v>
      </c>
      <c r="G3" s="44">
        <v>0</v>
      </c>
      <c r="H3" s="44">
        <f aca="true" t="shared" si="0" ref="H3:H30">+G3*1.21</f>
        <v>0</v>
      </c>
      <c r="I3" s="44">
        <f aca="true" t="shared" si="1" ref="I3:I30">+F3*G3</f>
        <v>0</v>
      </c>
      <c r="J3" s="43">
        <f aca="true" t="shared" si="2" ref="J3:J30">+I3*1.21</f>
        <v>0</v>
      </c>
    </row>
    <row r="4" spans="1:10" ht="165">
      <c r="A4" s="14">
        <v>201</v>
      </c>
      <c r="B4" s="13" t="s">
        <v>49</v>
      </c>
      <c r="C4" s="16" t="s">
        <v>7</v>
      </c>
      <c r="D4" s="15" t="s">
        <v>6</v>
      </c>
      <c r="E4" s="15"/>
      <c r="F4" s="10">
        <v>1</v>
      </c>
      <c r="G4" s="34">
        <v>0</v>
      </c>
      <c r="H4" s="34">
        <f t="shared" si="0"/>
        <v>0</v>
      </c>
      <c r="I4" s="34">
        <f t="shared" si="1"/>
        <v>0</v>
      </c>
      <c r="J4" s="33">
        <f t="shared" si="2"/>
        <v>0</v>
      </c>
    </row>
    <row r="5" spans="1:10" ht="150">
      <c r="A5" s="14">
        <v>202</v>
      </c>
      <c r="B5" s="13" t="s">
        <v>41</v>
      </c>
      <c r="C5" s="16" t="s">
        <v>2</v>
      </c>
      <c r="D5" s="15" t="s">
        <v>1</v>
      </c>
      <c r="E5" s="15"/>
      <c r="F5" s="10">
        <v>4</v>
      </c>
      <c r="G5" s="34">
        <v>0</v>
      </c>
      <c r="H5" s="34">
        <f t="shared" si="0"/>
        <v>0</v>
      </c>
      <c r="I5" s="34">
        <f t="shared" si="1"/>
        <v>0</v>
      </c>
      <c r="J5" s="33">
        <f t="shared" si="2"/>
        <v>0</v>
      </c>
    </row>
    <row r="6" spans="1:10" ht="105">
      <c r="A6" s="14">
        <v>202</v>
      </c>
      <c r="B6" s="13" t="s">
        <v>41</v>
      </c>
      <c r="C6" s="16" t="s">
        <v>10</v>
      </c>
      <c r="D6" s="15" t="s">
        <v>9</v>
      </c>
      <c r="E6" s="15"/>
      <c r="F6" s="10">
        <v>4</v>
      </c>
      <c r="G6" s="34">
        <v>0</v>
      </c>
      <c r="H6" s="34">
        <f t="shared" si="0"/>
        <v>0</v>
      </c>
      <c r="I6" s="34">
        <f t="shared" si="1"/>
        <v>0</v>
      </c>
      <c r="J6" s="33">
        <f t="shared" si="2"/>
        <v>0</v>
      </c>
    </row>
    <row r="7" spans="1:10" ht="165">
      <c r="A7" s="14">
        <v>205</v>
      </c>
      <c r="B7" s="13" t="s">
        <v>48</v>
      </c>
      <c r="C7" s="16" t="s">
        <v>7</v>
      </c>
      <c r="D7" s="15" t="s">
        <v>6</v>
      </c>
      <c r="E7" s="15"/>
      <c r="F7" s="10">
        <v>3</v>
      </c>
      <c r="G7" s="34">
        <v>0</v>
      </c>
      <c r="H7" s="34">
        <f t="shared" si="0"/>
        <v>0</v>
      </c>
      <c r="I7" s="34">
        <f t="shared" si="1"/>
        <v>0</v>
      </c>
      <c r="J7" s="33">
        <f t="shared" si="2"/>
        <v>0</v>
      </c>
    </row>
    <row r="8" spans="1:10" ht="165">
      <c r="A8" s="14" t="s">
        <v>47</v>
      </c>
      <c r="B8" s="13" t="s">
        <v>45</v>
      </c>
      <c r="C8" s="16" t="s">
        <v>7</v>
      </c>
      <c r="D8" s="15" t="s">
        <v>6</v>
      </c>
      <c r="E8" s="15"/>
      <c r="F8" s="10">
        <v>1</v>
      </c>
      <c r="G8" s="34">
        <v>0</v>
      </c>
      <c r="H8" s="34">
        <f t="shared" si="0"/>
        <v>0</v>
      </c>
      <c r="I8" s="34">
        <f t="shared" si="1"/>
        <v>0</v>
      </c>
      <c r="J8" s="33">
        <f t="shared" si="2"/>
        <v>0</v>
      </c>
    </row>
    <row r="9" spans="1:10" ht="150">
      <c r="A9" s="42" t="s">
        <v>46</v>
      </c>
      <c r="B9" s="41" t="s">
        <v>45</v>
      </c>
      <c r="C9" s="16" t="s">
        <v>2</v>
      </c>
      <c r="D9" s="15" t="s">
        <v>1</v>
      </c>
      <c r="E9" s="15"/>
      <c r="F9" s="10">
        <v>1</v>
      </c>
      <c r="G9" s="34">
        <v>0</v>
      </c>
      <c r="H9" s="34">
        <f t="shared" si="0"/>
        <v>0</v>
      </c>
      <c r="I9" s="34">
        <f t="shared" si="1"/>
        <v>0</v>
      </c>
      <c r="J9" s="33">
        <f t="shared" si="2"/>
        <v>0</v>
      </c>
    </row>
    <row r="10" spans="1:10" ht="150">
      <c r="A10" s="14">
        <v>225</v>
      </c>
      <c r="B10" s="13" t="s">
        <v>44</v>
      </c>
      <c r="C10" s="16" t="s">
        <v>2</v>
      </c>
      <c r="D10" s="15" t="s">
        <v>1</v>
      </c>
      <c r="E10" s="15"/>
      <c r="F10" s="10">
        <v>1</v>
      </c>
      <c r="G10" s="34">
        <v>0</v>
      </c>
      <c r="H10" s="34">
        <f t="shared" si="0"/>
        <v>0</v>
      </c>
      <c r="I10" s="34">
        <f t="shared" si="1"/>
        <v>0</v>
      </c>
      <c r="J10" s="33">
        <f t="shared" si="2"/>
        <v>0</v>
      </c>
    </row>
    <row r="11" spans="1:10" ht="150">
      <c r="A11" s="14">
        <v>228</v>
      </c>
      <c r="B11" s="13" t="s">
        <v>43</v>
      </c>
      <c r="C11" s="16" t="s">
        <v>2</v>
      </c>
      <c r="D11" s="15" t="s">
        <v>1</v>
      </c>
      <c r="E11" s="15"/>
      <c r="F11" s="10">
        <v>2</v>
      </c>
      <c r="G11" s="34">
        <v>0</v>
      </c>
      <c r="H11" s="34">
        <f t="shared" si="0"/>
        <v>0</v>
      </c>
      <c r="I11" s="34">
        <f t="shared" si="1"/>
        <v>0</v>
      </c>
      <c r="J11" s="33">
        <f t="shared" si="2"/>
        <v>0</v>
      </c>
    </row>
    <row r="12" spans="1:10" ht="150">
      <c r="A12" s="14">
        <v>232</v>
      </c>
      <c r="B12" s="13" t="s">
        <v>42</v>
      </c>
      <c r="C12" s="16" t="s">
        <v>2</v>
      </c>
      <c r="D12" s="15" t="s">
        <v>1</v>
      </c>
      <c r="E12" s="15"/>
      <c r="F12" s="10">
        <v>2</v>
      </c>
      <c r="G12" s="34">
        <v>0</v>
      </c>
      <c r="H12" s="34">
        <f t="shared" si="0"/>
        <v>0</v>
      </c>
      <c r="I12" s="34">
        <f t="shared" si="1"/>
        <v>0</v>
      </c>
      <c r="J12" s="33">
        <f t="shared" si="2"/>
        <v>0</v>
      </c>
    </row>
    <row r="13" spans="1:10" ht="150">
      <c r="A13" s="14">
        <v>235</v>
      </c>
      <c r="B13" s="13" t="s">
        <v>3</v>
      </c>
      <c r="C13" s="16" t="s">
        <v>2</v>
      </c>
      <c r="D13" s="15" t="s">
        <v>1</v>
      </c>
      <c r="E13" s="15"/>
      <c r="F13" s="10">
        <v>2</v>
      </c>
      <c r="G13" s="34">
        <v>0</v>
      </c>
      <c r="H13" s="34">
        <f t="shared" si="0"/>
        <v>0</v>
      </c>
      <c r="I13" s="34">
        <f t="shared" si="1"/>
        <v>0</v>
      </c>
      <c r="J13" s="33">
        <f t="shared" si="2"/>
        <v>0</v>
      </c>
    </row>
    <row r="14" spans="1:10" ht="150">
      <c r="A14" s="14">
        <v>237</v>
      </c>
      <c r="B14" s="13" t="s">
        <v>41</v>
      </c>
      <c r="C14" s="16" t="s">
        <v>2</v>
      </c>
      <c r="D14" s="15" t="s">
        <v>1</v>
      </c>
      <c r="E14" s="16"/>
      <c r="F14" s="10">
        <v>8</v>
      </c>
      <c r="G14" s="34">
        <v>0</v>
      </c>
      <c r="H14" s="34">
        <f t="shared" si="0"/>
        <v>0</v>
      </c>
      <c r="I14" s="34">
        <f t="shared" si="1"/>
        <v>0</v>
      </c>
      <c r="J14" s="33">
        <f t="shared" si="2"/>
        <v>0</v>
      </c>
    </row>
    <row r="15" spans="1:10" ht="165">
      <c r="A15" s="14">
        <v>237</v>
      </c>
      <c r="B15" s="13" t="s">
        <v>41</v>
      </c>
      <c r="C15" s="16" t="s">
        <v>39</v>
      </c>
      <c r="D15" s="15" t="s">
        <v>38</v>
      </c>
      <c r="E15" s="16"/>
      <c r="F15" s="10">
        <v>1</v>
      </c>
      <c r="G15" s="34">
        <v>0</v>
      </c>
      <c r="H15" s="34">
        <f t="shared" si="0"/>
        <v>0</v>
      </c>
      <c r="I15" s="34">
        <f t="shared" si="1"/>
        <v>0</v>
      </c>
      <c r="J15" s="33">
        <f t="shared" si="2"/>
        <v>0</v>
      </c>
    </row>
    <row r="16" spans="1:10" ht="98.25" customHeight="1">
      <c r="A16" s="14">
        <v>237</v>
      </c>
      <c r="B16" s="13" t="s">
        <v>41</v>
      </c>
      <c r="C16" s="16" t="s">
        <v>36</v>
      </c>
      <c r="D16" s="15" t="s">
        <v>35</v>
      </c>
      <c r="E16" s="16"/>
      <c r="F16" s="10">
        <v>4</v>
      </c>
      <c r="G16" s="34">
        <v>0</v>
      </c>
      <c r="H16" s="34">
        <f t="shared" si="0"/>
        <v>0</v>
      </c>
      <c r="I16" s="34">
        <f t="shared" si="1"/>
        <v>0</v>
      </c>
      <c r="J16" s="33">
        <f t="shared" si="2"/>
        <v>0</v>
      </c>
    </row>
    <row r="17" spans="1:10" ht="150">
      <c r="A17" s="14">
        <v>238</v>
      </c>
      <c r="B17" s="13" t="s">
        <v>40</v>
      </c>
      <c r="C17" s="16" t="s">
        <v>2</v>
      </c>
      <c r="D17" s="15" t="s">
        <v>1</v>
      </c>
      <c r="E17" s="15"/>
      <c r="F17" s="10">
        <v>1</v>
      </c>
      <c r="G17" s="34">
        <v>0</v>
      </c>
      <c r="H17" s="34">
        <f t="shared" si="0"/>
        <v>0</v>
      </c>
      <c r="I17" s="34">
        <f t="shared" si="1"/>
        <v>0</v>
      </c>
      <c r="J17" s="33">
        <f t="shared" si="2"/>
        <v>0</v>
      </c>
    </row>
    <row r="18" spans="1:10" ht="165">
      <c r="A18" s="14">
        <v>238</v>
      </c>
      <c r="B18" s="13" t="s">
        <v>40</v>
      </c>
      <c r="C18" s="16" t="s">
        <v>7</v>
      </c>
      <c r="D18" s="12" t="s">
        <v>6</v>
      </c>
      <c r="E18" s="12"/>
      <c r="F18" s="10">
        <v>4</v>
      </c>
      <c r="G18" s="34">
        <v>0</v>
      </c>
      <c r="H18" s="34">
        <f t="shared" si="0"/>
        <v>0</v>
      </c>
      <c r="I18" s="34">
        <f t="shared" si="1"/>
        <v>0</v>
      </c>
      <c r="J18" s="33">
        <f t="shared" si="2"/>
        <v>0</v>
      </c>
    </row>
    <row r="19" spans="1:10" ht="165">
      <c r="A19" s="14">
        <v>239</v>
      </c>
      <c r="B19" s="13" t="s">
        <v>37</v>
      </c>
      <c r="C19" s="16" t="s">
        <v>7</v>
      </c>
      <c r="D19" s="12" t="s">
        <v>6</v>
      </c>
      <c r="E19" s="12"/>
      <c r="F19" s="10">
        <v>2</v>
      </c>
      <c r="G19" s="34">
        <v>0</v>
      </c>
      <c r="H19" s="34">
        <f t="shared" si="0"/>
        <v>0</v>
      </c>
      <c r="I19" s="34">
        <f t="shared" si="1"/>
        <v>0</v>
      </c>
      <c r="J19" s="33">
        <f t="shared" si="2"/>
        <v>0</v>
      </c>
    </row>
    <row r="20" spans="1:10" ht="165">
      <c r="A20" s="14">
        <v>239</v>
      </c>
      <c r="B20" s="13" t="s">
        <v>37</v>
      </c>
      <c r="C20" s="16" t="s">
        <v>39</v>
      </c>
      <c r="D20" s="15" t="s">
        <v>38</v>
      </c>
      <c r="E20" s="16"/>
      <c r="F20" s="10">
        <v>1</v>
      </c>
      <c r="G20" s="34">
        <v>0</v>
      </c>
      <c r="H20" s="34">
        <f t="shared" si="0"/>
        <v>0</v>
      </c>
      <c r="I20" s="34">
        <f t="shared" si="1"/>
        <v>0</v>
      </c>
      <c r="J20" s="33">
        <f t="shared" si="2"/>
        <v>0</v>
      </c>
    </row>
    <row r="21" spans="1:10" ht="101.25" customHeight="1">
      <c r="A21" s="14">
        <v>239</v>
      </c>
      <c r="B21" s="13" t="s">
        <v>37</v>
      </c>
      <c r="C21" s="16" t="s">
        <v>36</v>
      </c>
      <c r="D21" s="15" t="s">
        <v>35</v>
      </c>
      <c r="E21" s="10"/>
      <c r="F21" s="10">
        <v>4</v>
      </c>
      <c r="G21" s="34">
        <v>0</v>
      </c>
      <c r="H21" s="34">
        <f t="shared" si="0"/>
        <v>0</v>
      </c>
      <c r="I21" s="34">
        <f t="shared" si="1"/>
        <v>0</v>
      </c>
      <c r="J21" s="33">
        <f t="shared" si="2"/>
        <v>0</v>
      </c>
    </row>
    <row r="22" spans="1:10" ht="96" customHeight="1">
      <c r="A22" s="14">
        <v>245</v>
      </c>
      <c r="B22" s="13" t="s">
        <v>34</v>
      </c>
      <c r="C22" s="16" t="s">
        <v>27</v>
      </c>
      <c r="D22" s="15" t="s">
        <v>26</v>
      </c>
      <c r="E22" s="10"/>
      <c r="F22" s="10">
        <v>4</v>
      </c>
      <c r="G22" s="34">
        <v>0</v>
      </c>
      <c r="H22" s="34">
        <f t="shared" si="0"/>
        <v>0</v>
      </c>
      <c r="I22" s="34">
        <f t="shared" si="1"/>
        <v>0</v>
      </c>
      <c r="J22" s="33">
        <f t="shared" si="2"/>
        <v>0</v>
      </c>
    </row>
    <row r="23" spans="1:10" ht="79.5" customHeight="1">
      <c r="A23" s="14">
        <v>245</v>
      </c>
      <c r="B23" s="13" t="s">
        <v>34</v>
      </c>
      <c r="C23" s="16" t="s">
        <v>31</v>
      </c>
      <c r="D23" s="15" t="s">
        <v>30</v>
      </c>
      <c r="E23" s="37"/>
      <c r="F23" s="10">
        <v>3</v>
      </c>
      <c r="G23" s="34">
        <v>0</v>
      </c>
      <c r="H23" s="34">
        <f t="shared" si="0"/>
        <v>0</v>
      </c>
      <c r="I23" s="34">
        <f t="shared" si="1"/>
        <v>0</v>
      </c>
      <c r="J23" s="33">
        <f t="shared" si="2"/>
        <v>0</v>
      </c>
    </row>
    <row r="24" spans="1:10" ht="90">
      <c r="A24" s="42">
        <v>252</v>
      </c>
      <c r="B24" s="41" t="s">
        <v>33</v>
      </c>
      <c r="C24" s="16" t="s">
        <v>27</v>
      </c>
      <c r="D24" s="15" t="s">
        <v>26</v>
      </c>
      <c r="E24" s="10"/>
      <c r="F24" s="36">
        <v>3</v>
      </c>
      <c r="G24" s="35">
        <v>0</v>
      </c>
      <c r="H24" s="34">
        <f t="shared" si="0"/>
        <v>0</v>
      </c>
      <c r="I24" s="34">
        <f t="shared" si="1"/>
        <v>0</v>
      </c>
      <c r="J24" s="33">
        <f t="shared" si="2"/>
        <v>0</v>
      </c>
    </row>
    <row r="25" spans="1:10" ht="75">
      <c r="A25" s="42">
        <v>252</v>
      </c>
      <c r="B25" s="41" t="s">
        <v>33</v>
      </c>
      <c r="C25" s="16" t="s">
        <v>31</v>
      </c>
      <c r="D25" s="15" t="s">
        <v>30</v>
      </c>
      <c r="E25" s="37"/>
      <c r="F25" s="36">
        <v>3</v>
      </c>
      <c r="G25" s="35">
        <v>0</v>
      </c>
      <c r="H25" s="34">
        <f t="shared" si="0"/>
        <v>0</v>
      </c>
      <c r="I25" s="34">
        <f t="shared" si="1"/>
        <v>0</v>
      </c>
      <c r="J25" s="33">
        <f t="shared" si="2"/>
        <v>0</v>
      </c>
    </row>
    <row r="26" spans="1:13" ht="75">
      <c r="A26" s="42">
        <v>257</v>
      </c>
      <c r="B26" s="41" t="s">
        <v>32</v>
      </c>
      <c r="C26" s="16" t="s">
        <v>31</v>
      </c>
      <c r="D26" s="15" t="s">
        <v>30</v>
      </c>
      <c r="E26" s="37"/>
      <c r="F26" s="40">
        <v>1</v>
      </c>
      <c r="G26" s="39">
        <v>0</v>
      </c>
      <c r="H26" s="34">
        <f t="shared" si="0"/>
        <v>0</v>
      </c>
      <c r="I26" s="34">
        <f t="shared" si="1"/>
        <v>0</v>
      </c>
      <c r="J26" s="33">
        <f t="shared" si="2"/>
        <v>0</v>
      </c>
      <c r="K26" s="38"/>
      <c r="L26" s="38"/>
      <c r="M26" s="38"/>
    </row>
    <row r="27" spans="1:10" ht="165">
      <c r="A27" s="14">
        <v>258</v>
      </c>
      <c r="B27" s="13" t="s">
        <v>29</v>
      </c>
      <c r="C27" s="16" t="s">
        <v>7</v>
      </c>
      <c r="D27" s="15" t="s">
        <v>6</v>
      </c>
      <c r="E27" s="37"/>
      <c r="F27" s="10">
        <v>1</v>
      </c>
      <c r="G27" s="34">
        <v>0</v>
      </c>
      <c r="H27" s="34">
        <f t="shared" si="0"/>
        <v>0</v>
      </c>
      <c r="I27" s="34">
        <f t="shared" si="1"/>
        <v>0</v>
      </c>
      <c r="J27" s="33">
        <f t="shared" si="2"/>
        <v>0</v>
      </c>
    </row>
    <row r="28" spans="1:10" ht="150">
      <c r="A28" s="14">
        <v>261</v>
      </c>
      <c r="B28" s="13" t="s">
        <v>25</v>
      </c>
      <c r="C28" s="16" t="s">
        <v>2</v>
      </c>
      <c r="D28" s="15" t="s">
        <v>1</v>
      </c>
      <c r="E28" s="10"/>
      <c r="F28" s="10">
        <v>1</v>
      </c>
      <c r="G28" s="34">
        <v>0</v>
      </c>
      <c r="H28" s="34">
        <f t="shared" si="0"/>
        <v>0</v>
      </c>
      <c r="I28" s="34">
        <f t="shared" si="1"/>
        <v>0</v>
      </c>
      <c r="J28" s="33">
        <f t="shared" si="2"/>
        <v>0</v>
      </c>
    </row>
    <row r="29" spans="1:10" ht="90">
      <c r="A29" s="14">
        <v>263</v>
      </c>
      <c r="B29" s="13" t="s">
        <v>28</v>
      </c>
      <c r="C29" s="16" t="s">
        <v>27</v>
      </c>
      <c r="D29" s="15" t="s">
        <v>26</v>
      </c>
      <c r="E29" s="10"/>
      <c r="F29" s="36">
        <v>5</v>
      </c>
      <c r="G29" s="35">
        <v>0</v>
      </c>
      <c r="H29" s="34">
        <f t="shared" si="0"/>
        <v>0</v>
      </c>
      <c r="I29" s="34">
        <f t="shared" si="1"/>
        <v>0</v>
      </c>
      <c r="J29" s="33">
        <f t="shared" si="2"/>
        <v>0</v>
      </c>
    </row>
    <row r="30" spans="1:10" ht="150.75" thickBot="1">
      <c r="A30" s="9">
        <v>267</v>
      </c>
      <c r="B30" s="8" t="s">
        <v>25</v>
      </c>
      <c r="C30" s="32" t="s">
        <v>2</v>
      </c>
      <c r="D30" s="31" t="s">
        <v>1</v>
      </c>
      <c r="E30" s="5"/>
      <c r="F30" s="5">
        <v>1</v>
      </c>
      <c r="G30" s="30">
        <v>0</v>
      </c>
      <c r="H30" s="30">
        <f t="shared" si="0"/>
        <v>0</v>
      </c>
      <c r="I30" s="30">
        <f t="shared" si="1"/>
        <v>0</v>
      </c>
      <c r="J30" s="29">
        <f t="shared" si="2"/>
        <v>0</v>
      </c>
    </row>
    <row r="31" spans="1:9" ht="15.75" thickTop="1">
      <c r="A31" s="71" t="s">
        <v>78</v>
      </c>
      <c r="B31" s="71"/>
      <c r="C31" s="71"/>
      <c r="D31" s="71"/>
      <c r="E31" s="71"/>
      <c r="F31" s="71"/>
      <c r="I31" s="28">
        <f>SUM(I3:I30)</f>
        <v>0</v>
      </c>
    </row>
    <row r="33" ht="15">
      <c r="A33" s="3" t="s">
        <v>0</v>
      </c>
    </row>
  </sheetData>
  <mergeCells count="1">
    <mergeCell ref="A31:F3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tabSelected="1" workbookViewId="0" topLeftCell="A30">
      <selection activeCell="H44" sqref="H44"/>
    </sheetView>
  </sheetViews>
  <sheetFormatPr defaultColWidth="9.140625" defaultRowHeight="15"/>
  <cols>
    <col min="1" max="1" width="9.8515625" style="1" bestFit="1" customWidth="1"/>
    <col min="2" max="2" width="26.8515625" style="1" bestFit="1" customWidth="1"/>
    <col min="3" max="3" width="40.7109375" style="1" bestFit="1" customWidth="1"/>
    <col min="4" max="4" width="54.421875" style="1" customWidth="1"/>
    <col min="5" max="5" width="30.7109375" style="1" customWidth="1"/>
    <col min="6" max="6" width="6.00390625" style="1" bestFit="1" customWidth="1"/>
    <col min="7" max="7" width="11.8515625" style="1" bestFit="1" customWidth="1"/>
    <col min="8" max="8" width="12.8515625" style="1" bestFit="1" customWidth="1"/>
    <col min="9" max="9" width="13.57421875" style="1" bestFit="1" customWidth="1"/>
    <col min="10" max="10" width="13.57421875" style="1" customWidth="1"/>
  </cols>
  <sheetData>
    <row r="1" ht="15.75" thickBot="1"/>
    <row r="2" spans="1:10" ht="31.5" thickBot="1" thickTop="1">
      <c r="A2" s="27" t="s">
        <v>24</v>
      </c>
      <c r="B2" s="26" t="s">
        <v>23</v>
      </c>
      <c r="C2" s="26" t="s">
        <v>22</v>
      </c>
      <c r="D2" s="26" t="s">
        <v>21</v>
      </c>
      <c r="E2" s="26" t="s">
        <v>20</v>
      </c>
      <c r="F2" s="26" t="s">
        <v>19</v>
      </c>
      <c r="G2" s="25" t="s">
        <v>18</v>
      </c>
      <c r="H2" s="25" t="s">
        <v>17</v>
      </c>
      <c r="I2" s="25" t="s">
        <v>16</v>
      </c>
      <c r="J2" s="24" t="s">
        <v>15</v>
      </c>
    </row>
    <row r="3" spans="1:10" ht="150.75" thickTop="1">
      <c r="A3" s="55">
        <v>302</v>
      </c>
      <c r="B3" s="48" t="s">
        <v>63</v>
      </c>
      <c r="C3" s="47" t="s">
        <v>2</v>
      </c>
      <c r="D3" s="46" t="s">
        <v>1</v>
      </c>
      <c r="E3" s="46"/>
      <c r="F3" s="45">
        <v>1</v>
      </c>
      <c r="G3" s="44">
        <v>0</v>
      </c>
      <c r="H3" s="44">
        <f aca="true" t="shared" si="0" ref="H3:H31">+G3*1.21</f>
        <v>0</v>
      </c>
      <c r="I3" s="34">
        <f aca="true" t="shared" si="1" ref="I3:I31">+F3*G3</f>
        <v>0</v>
      </c>
      <c r="J3" s="65">
        <f aca="true" t="shared" si="2" ref="J3:J31">+I3*1.21</f>
        <v>0</v>
      </c>
    </row>
    <row r="4" spans="1:10" ht="119.25" customHeight="1">
      <c r="A4" s="52">
        <v>305</v>
      </c>
      <c r="B4" s="13" t="s">
        <v>68</v>
      </c>
      <c r="C4" s="16" t="s">
        <v>7</v>
      </c>
      <c r="D4" s="15" t="s">
        <v>6</v>
      </c>
      <c r="E4" s="10"/>
      <c r="F4" s="10">
        <v>2</v>
      </c>
      <c r="G4" s="34">
        <v>0</v>
      </c>
      <c r="H4" s="34">
        <f t="shared" si="0"/>
        <v>0</v>
      </c>
      <c r="I4" s="34">
        <f t="shared" si="1"/>
        <v>0</v>
      </c>
      <c r="J4" s="66">
        <f t="shared" si="2"/>
        <v>0</v>
      </c>
    </row>
    <row r="5" spans="1:10" ht="103.5" customHeight="1">
      <c r="A5" s="52">
        <v>305</v>
      </c>
      <c r="B5" s="13" t="s">
        <v>68</v>
      </c>
      <c r="C5" s="16" t="s">
        <v>36</v>
      </c>
      <c r="D5" s="15" t="s">
        <v>35</v>
      </c>
      <c r="E5" s="10"/>
      <c r="F5" s="10">
        <v>2</v>
      </c>
      <c r="G5" s="34">
        <v>0</v>
      </c>
      <c r="H5" s="34">
        <f t="shared" si="0"/>
        <v>0</v>
      </c>
      <c r="I5" s="34">
        <f t="shared" si="1"/>
        <v>0</v>
      </c>
      <c r="J5" s="66">
        <f t="shared" si="2"/>
        <v>0</v>
      </c>
    </row>
    <row r="6" spans="1:10" ht="114" customHeight="1">
      <c r="A6" s="52">
        <v>305</v>
      </c>
      <c r="B6" s="13" t="s">
        <v>68</v>
      </c>
      <c r="C6" s="53" t="s">
        <v>67</v>
      </c>
      <c r="D6" s="53" t="s">
        <v>66</v>
      </c>
      <c r="E6" s="10"/>
      <c r="F6" s="10">
        <v>1</v>
      </c>
      <c r="G6" s="34">
        <v>0</v>
      </c>
      <c r="H6" s="34">
        <f t="shared" si="0"/>
        <v>0</v>
      </c>
      <c r="I6" s="34">
        <f t="shared" si="1"/>
        <v>0</v>
      </c>
      <c r="J6" s="66">
        <f t="shared" si="2"/>
        <v>0</v>
      </c>
    </row>
    <row r="7" spans="1:10" ht="165">
      <c r="A7" s="52">
        <v>308</v>
      </c>
      <c r="B7" s="13" t="s">
        <v>65</v>
      </c>
      <c r="C7" s="16" t="s">
        <v>7</v>
      </c>
      <c r="D7" s="15" t="s">
        <v>6</v>
      </c>
      <c r="E7" s="10"/>
      <c r="F7" s="10">
        <v>2</v>
      </c>
      <c r="G7" s="34">
        <v>0</v>
      </c>
      <c r="H7" s="34">
        <f t="shared" si="0"/>
        <v>0</v>
      </c>
      <c r="I7" s="34">
        <f t="shared" si="1"/>
        <v>0</v>
      </c>
      <c r="J7" s="66">
        <f t="shared" si="2"/>
        <v>0</v>
      </c>
    </row>
    <row r="8" spans="1:10" ht="105.75" customHeight="1">
      <c r="A8" s="52">
        <v>308</v>
      </c>
      <c r="B8" s="13" t="s">
        <v>65</v>
      </c>
      <c r="C8" s="16" t="s">
        <v>36</v>
      </c>
      <c r="D8" s="15" t="s">
        <v>35</v>
      </c>
      <c r="E8" s="10"/>
      <c r="F8" s="10">
        <v>3</v>
      </c>
      <c r="G8" s="34">
        <v>0</v>
      </c>
      <c r="H8" s="34">
        <f t="shared" si="0"/>
        <v>0</v>
      </c>
      <c r="I8" s="34">
        <f t="shared" si="1"/>
        <v>0</v>
      </c>
      <c r="J8" s="66">
        <f t="shared" si="2"/>
        <v>0</v>
      </c>
    </row>
    <row r="9" spans="1:10" ht="150">
      <c r="A9" s="52">
        <v>319</v>
      </c>
      <c r="B9" s="13" t="s">
        <v>3</v>
      </c>
      <c r="C9" s="16" t="s">
        <v>2</v>
      </c>
      <c r="D9" s="15" t="s">
        <v>1</v>
      </c>
      <c r="E9" s="15"/>
      <c r="F9" s="10">
        <v>1</v>
      </c>
      <c r="G9" s="34">
        <v>0</v>
      </c>
      <c r="H9" s="34">
        <f t="shared" si="0"/>
        <v>0</v>
      </c>
      <c r="I9" s="34">
        <f t="shared" si="1"/>
        <v>0</v>
      </c>
      <c r="J9" s="66">
        <f t="shared" si="2"/>
        <v>0</v>
      </c>
    </row>
    <row r="10" spans="1:10" ht="150">
      <c r="A10" s="52">
        <v>320</v>
      </c>
      <c r="B10" s="13" t="s">
        <v>44</v>
      </c>
      <c r="C10" s="16" t="s">
        <v>2</v>
      </c>
      <c r="D10" s="15" t="s">
        <v>1</v>
      </c>
      <c r="E10" s="15"/>
      <c r="F10" s="10">
        <v>2</v>
      </c>
      <c r="G10" s="34">
        <v>0</v>
      </c>
      <c r="H10" s="34">
        <f t="shared" si="0"/>
        <v>0</v>
      </c>
      <c r="I10" s="34">
        <f t="shared" si="1"/>
        <v>0</v>
      </c>
      <c r="J10" s="66">
        <f t="shared" si="2"/>
        <v>0</v>
      </c>
    </row>
    <row r="11" spans="1:10" ht="165">
      <c r="A11" s="52">
        <v>328</v>
      </c>
      <c r="B11" s="13" t="s">
        <v>71</v>
      </c>
      <c r="C11" s="16" t="s">
        <v>7</v>
      </c>
      <c r="D11" s="15" t="s">
        <v>6</v>
      </c>
      <c r="E11" s="16"/>
      <c r="F11" s="10">
        <v>1</v>
      </c>
      <c r="G11" s="34">
        <v>0</v>
      </c>
      <c r="H11" s="34">
        <f t="shared" si="0"/>
        <v>0</v>
      </c>
      <c r="I11" s="34">
        <f t="shared" si="1"/>
        <v>0</v>
      </c>
      <c r="J11" s="66">
        <f t="shared" si="2"/>
        <v>0</v>
      </c>
    </row>
    <row r="12" spans="1:10" ht="105">
      <c r="A12" s="52">
        <v>328</v>
      </c>
      <c r="B12" s="13" t="s">
        <v>71</v>
      </c>
      <c r="C12" s="16" t="s">
        <v>10</v>
      </c>
      <c r="D12" s="15" t="s">
        <v>9</v>
      </c>
      <c r="E12" s="15"/>
      <c r="F12" s="10">
        <v>2</v>
      </c>
      <c r="G12" s="34">
        <v>0</v>
      </c>
      <c r="H12" s="34">
        <f t="shared" si="0"/>
        <v>0</v>
      </c>
      <c r="I12" s="34">
        <f t="shared" si="1"/>
        <v>0</v>
      </c>
      <c r="J12" s="66">
        <f t="shared" si="2"/>
        <v>0</v>
      </c>
    </row>
    <row r="13" spans="1:10" ht="100.5" customHeight="1">
      <c r="A13" s="52">
        <v>328</v>
      </c>
      <c r="B13" s="13" t="s">
        <v>71</v>
      </c>
      <c r="C13" s="53" t="s">
        <v>70</v>
      </c>
      <c r="D13" s="53" t="s">
        <v>69</v>
      </c>
      <c r="E13" s="54"/>
      <c r="F13" s="10">
        <v>1</v>
      </c>
      <c r="G13" s="34">
        <v>0</v>
      </c>
      <c r="H13" s="34">
        <f t="shared" si="0"/>
        <v>0</v>
      </c>
      <c r="I13" s="34">
        <f t="shared" si="1"/>
        <v>0</v>
      </c>
      <c r="J13" s="66">
        <f t="shared" si="2"/>
        <v>0</v>
      </c>
    </row>
    <row r="14" spans="1:10" ht="165">
      <c r="A14" s="52">
        <v>329</v>
      </c>
      <c r="B14" s="13" t="s">
        <v>68</v>
      </c>
      <c r="C14" s="16" t="s">
        <v>7</v>
      </c>
      <c r="D14" s="15" t="s">
        <v>6</v>
      </c>
      <c r="E14" s="10"/>
      <c r="F14" s="10">
        <v>1</v>
      </c>
      <c r="G14" s="34">
        <v>0</v>
      </c>
      <c r="H14" s="34">
        <f t="shared" si="0"/>
        <v>0</v>
      </c>
      <c r="I14" s="34">
        <f t="shared" si="1"/>
        <v>0</v>
      </c>
      <c r="J14" s="66">
        <f t="shared" si="2"/>
        <v>0</v>
      </c>
    </row>
    <row r="15" spans="1:10" ht="92.25" customHeight="1">
      <c r="A15" s="52">
        <v>329</v>
      </c>
      <c r="B15" s="13" t="s">
        <v>68</v>
      </c>
      <c r="C15" s="16" t="s">
        <v>36</v>
      </c>
      <c r="D15" s="15" t="s">
        <v>35</v>
      </c>
      <c r="E15" s="10"/>
      <c r="F15" s="10">
        <v>2</v>
      </c>
      <c r="G15" s="34">
        <v>0</v>
      </c>
      <c r="H15" s="34">
        <f t="shared" si="0"/>
        <v>0</v>
      </c>
      <c r="I15" s="34">
        <f t="shared" si="1"/>
        <v>0</v>
      </c>
      <c r="J15" s="66">
        <f t="shared" si="2"/>
        <v>0</v>
      </c>
    </row>
    <row r="16" spans="1:10" ht="104.25" customHeight="1">
      <c r="A16" s="52">
        <v>329</v>
      </c>
      <c r="B16" s="13" t="s">
        <v>68</v>
      </c>
      <c r="C16" s="53" t="s">
        <v>67</v>
      </c>
      <c r="D16" s="53" t="s">
        <v>66</v>
      </c>
      <c r="E16" s="10"/>
      <c r="F16" s="10">
        <v>1</v>
      </c>
      <c r="G16" s="34">
        <v>0</v>
      </c>
      <c r="H16" s="34">
        <f t="shared" si="0"/>
        <v>0</v>
      </c>
      <c r="I16" s="34">
        <f t="shared" si="1"/>
        <v>0</v>
      </c>
      <c r="J16" s="66">
        <f t="shared" si="2"/>
        <v>0</v>
      </c>
    </row>
    <row r="17" spans="1:10" ht="165">
      <c r="A17" s="52">
        <v>332</v>
      </c>
      <c r="B17" s="13" t="s">
        <v>65</v>
      </c>
      <c r="C17" s="16" t="s">
        <v>7</v>
      </c>
      <c r="D17" s="15" t="s">
        <v>6</v>
      </c>
      <c r="E17" s="10"/>
      <c r="F17" s="10">
        <v>1</v>
      </c>
      <c r="G17" s="34">
        <v>0</v>
      </c>
      <c r="H17" s="34">
        <f t="shared" si="0"/>
        <v>0</v>
      </c>
      <c r="I17" s="34">
        <f t="shared" si="1"/>
        <v>0</v>
      </c>
      <c r="J17" s="66">
        <f t="shared" si="2"/>
        <v>0</v>
      </c>
    </row>
    <row r="18" spans="1:10" ht="165">
      <c r="A18" s="52">
        <v>333</v>
      </c>
      <c r="B18" s="13" t="s">
        <v>64</v>
      </c>
      <c r="C18" s="16" t="s">
        <v>7</v>
      </c>
      <c r="D18" s="15" t="s">
        <v>6</v>
      </c>
      <c r="E18" s="10"/>
      <c r="F18" s="10">
        <v>2</v>
      </c>
      <c r="G18" s="34">
        <v>0</v>
      </c>
      <c r="H18" s="34">
        <f t="shared" si="0"/>
        <v>0</v>
      </c>
      <c r="I18" s="34">
        <f t="shared" si="1"/>
        <v>0</v>
      </c>
      <c r="J18" s="66">
        <f t="shared" si="2"/>
        <v>0</v>
      </c>
    </row>
    <row r="19" spans="1:10" ht="150">
      <c r="A19" s="52">
        <v>340</v>
      </c>
      <c r="B19" s="13" t="s">
        <v>63</v>
      </c>
      <c r="C19" s="16" t="s">
        <v>2</v>
      </c>
      <c r="D19" s="15" t="s">
        <v>1</v>
      </c>
      <c r="E19" s="15"/>
      <c r="F19" s="10">
        <v>1</v>
      </c>
      <c r="G19" s="34">
        <v>0</v>
      </c>
      <c r="H19" s="34">
        <f t="shared" si="0"/>
        <v>0</v>
      </c>
      <c r="I19" s="34">
        <f t="shared" si="1"/>
        <v>0</v>
      </c>
      <c r="J19" s="66">
        <f t="shared" si="2"/>
        <v>0</v>
      </c>
    </row>
    <row r="20" spans="1:10" ht="165">
      <c r="A20" s="52" t="s">
        <v>62</v>
      </c>
      <c r="B20" s="13" t="s">
        <v>61</v>
      </c>
      <c r="C20" s="16" t="s">
        <v>7</v>
      </c>
      <c r="D20" s="15" t="s">
        <v>6</v>
      </c>
      <c r="E20" s="16"/>
      <c r="F20" s="10">
        <v>6</v>
      </c>
      <c r="G20" s="34">
        <v>0</v>
      </c>
      <c r="H20" s="34">
        <f t="shared" si="0"/>
        <v>0</v>
      </c>
      <c r="I20" s="34">
        <f t="shared" si="1"/>
        <v>0</v>
      </c>
      <c r="J20" s="66">
        <f t="shared" si="2"/>
        <v>0</v>
      </c>
    </row>
    <row r="21" spans="1:10" ht="150">
      <c r="A21" s="52">
        <v>349</v>
      </c>
      <c r="B21" s="13" t="s">
        <v>52</v>
      </c>
      <c r="C21" s="16" t="s">
        <v>2</v>
      </c>
      <c r="D21" s="15" t="s">
        <v>1</v>
      </c>
      <c r="E21" s="15"/>
      <c r="F21" s="10">
        <v>6</v>
      </c>
      <c r="G21" s="34">
        <v>0</v>
      </c>
      <c r="H21" s="34">
        <f t="shared" si="0"/>
        <v>0</v>
      </c>
      <c r="I21" s="34">
        <f t="shared" si="1"/>
        <v>0</v>
      </c>
      <c r="J21" s="66">
        <f t="shared" si="2"/>
        <v>0</v>
      </c>
    </row>
    <row r="22" spans="1:10" ht="150">
      <c r="A22" s="52">
        <v>349</v>
      </c>
      <c r="B22" s="13" t="s">
        <v>52</v>
      </c>
      <c r="C22" s="54" t="s">
        <v>60</v>
      </c>
      <c r="D22" s="15" t="s">
        <v>50</v>
      </c>
      <c r="E22" s="54"/>
      <c r="F22" s="10">
        <v>1</v>
      </c>
      <c r="G22" s="34">
        <v>0</v>
      </c>
      <c r="H22" s="34">
        <f t="shared" si="0"/>
        <v>0</v>
      </c>
      <c r="I22" s="34">
        <f t="shared" si="1"/>
        <v>0</v>
      </c>
      <c r="J22" s="66">
        <f t="shared" si="2"/>
        <v>0</v>
      </c>
    </row>
    <row r="23" spans="1:10" ht="90">
      <c r="A23" s="52">
        <v>349</v>
      </c>
      <c r="B23" s="13" t="s">
        <v>52</v>
      </c>
      <c r="C23" s="16" t="s">
        <v>54</v>
      </c>
      <c r="D23" s="15" t="s">
        <v>53</v>
      </c>
      <c r="E23" s="54"/>
      <c r="F23" s="10">
        <v>2</v>
      </c>
      <c r="G23" s="34">
        <v>0</v>
      </c>
      <c r="H23" s="34">
        <f t="shared" si="0"/>
        <v>0</v>
      </c>
      <c r="I23" s="34">
        <f t="shared" si="1"/>
        <v>0</v>
      </c>
      <c r="J23" s="66">
        <f t="shared" si="2"/>
        <v>0</v>
      </c>
    </row>
    <row r="24" spans="1:10" ht="112.5" customHeight="1">
      <c r="A24" s="52">
        <v>350</v>
      </c>
      <c r="B24" s="13" t="s">
        <v>59</v>
      </c>
      <c r="C24" s="54" t="s">
        <v>58</v>
      </c>
      <c r="D24" s="53" t="s">
        <v>57</v>
      </c>
      <c r="E24" s="10"/>
      <c r="F24" s="10">
        <v>7</v>
      </c>
      <c r="G24" s="34">
        <v>0</v>
      </c>
      <c r="H24" s="34">
        <f t="shared" si="0"/>
        <v>0</v>
      </c>
      <c r="I24" s="34">
        <f t="shared" si="1"/>
        <v>0</v>
      </c>
      <c r="J24" s="66">
        <f t="shared" si="2"/>
        <v>0</v>
      </c>
    </row>
    <row r="25" spans="1:10" ht="165">
      <c r="A25" s="52">
        <v>362</v>
      </c>
      <c r="B25" s="13" t="s">
        <v>56</v>
      </c>
      <c r="C25" s="16" t="s">
        <v>7</v>
      </c>
      <c r="D25" s="15" t="s">
        <v>6</v>
      </c>
      <c r="E25" s="10"/>
      <c r="F25" s="10">
        <v>6</v>
      </c>
      <c r="G25" s="34">
        <v>0</v>
      </c>
      <c r="H25" s="34">
        <f t="shared" si="0"/>
        <v>0</v>
      </c>
      <c r="I25" s="34">
        <f t="shared" si="1"/>
        <v>0</v>
      </c>
      <c r="J25" s="66">
        <f t="shared" si="2"/>
        <v>0</v>
      </c>
    </row>
    <row r="26" spans="1:10" ht="165">
      <c r="A26" s="52">
        <v>363</v>
      </c>
      <c r="B26" s="13" t="s">
        <v>55</v>
      </c>
      <c r="C26" s="16" t="s">
        <v>7</v>
      </c>
      <c r="D26" s="15" t="s">
        <v>6</v>
      </c>
      <c r="E26" s="10"/>
      <c r="F26" s="10">
        <v>1</v>
      </c>
      <c r="G26" s="34">
        <v>0</v>
      </c>
      <c r="H26" s="34">
        <f t="shared" si="0"/>
        <v>0</v>
      </c>
      <c r="I26" s="34">
        <f t="shared" si="1"/>
        <v>0</v>
      </c>
      <c r="J26" s="66">
        <f t="shared" si="2"/>
        <v>0</v>
      </c>
    </row>
    <row r="27" spans="1:10" ht="165">
      <c r="A27" s="52">
        <v>364</v>
      </c>
      <c r="B27" s="13" t="s">
        <v>55</v>
      </c>
      <c r="C27" s="16" t="s">
        <v>7</v>
      </c>
      <c r="D27" s="15" t="s">
        <v>6</v>
      </c>
      <c r="E27" s="10"/>
      <c r="F27" s="10">
        <v>1</v>
      </c>
      <c r="G27" s="34">
        <v>0</v>
      </c>
      <c r="H27" s="34">
        <f t="shared" si="0"/>
        <v>0</v>
      </c>
      <c r="I27" s="34">
        <f t="shared" si="1"/>
        <v>0</v>
      </c>
      <c r="J27" s="66">
        <f t="shared" si="2"/>
        <v>0</v>
      </c>
    </row>
    <row r="28" spans="1:10" ht="165">
      <c r="A28" s="52">
        <v>365</v>
      </c>
      <c r="B28" s="13" t="s">
        <v>55</v>
      </c>
      <c r="C28" s="16" t="s">
        <v>7</v>
      </c>
      <c r="D28" s="15" t="s">
        <v>6</v>
      </c>
      <c r="E28" s="10"/>
      <c r="F28" s="10">
        <v>1</v>
      </c>
      <c r="G28" s="34">
        <v>0</v>
      </c>
      <c r="H28" s="34">
        <f t="shared" si="0"/>
        <v>0</v>
      </c>
      <c r="I28" s="34">
        <f t="shared" si="1"/>
        <v>0</v>
      </c>
      <c r="J28" s="66">
        <f t="shared" si="2"/>
        <v>0</v>
      </c>
    </row>
    <row r="29" spans="1:10" ht="150">
      <c r="A29" s="52">
        <v>370</v>
      </c>
      <c r="B29" s="13" t="s">
        <v>52</v>
      </c>
      <c r="C29" s="16" t="s">
        <v>2</v>
      </c>
      <c r="D29" s="15" t="s">
        <v>1</v>
      </c>
      <c r="E29" s="15"/>
      <c r="F29" s="10">
        <v>5</v>
      </c>
      <c r="G29" s="34">
        <v>0</v>
      </c>
      <c r="H29" s="34">
        <f t="shared" si="0"/>
        <v>0</v>
      </c>
      <c r="I29" s="34">
        <f t="shared" si="1"/>
        <v>0</v>
      </c>
      <c r="J29" s="66">
        <f t="shared" si="2"/>
        <v>0</v>
      </c>
    </row>
    <row r="30" spans="1:10" ht="87" customHeight="1">
      <c r="A30" s="52">
        <v>370</v>
      </c>
      <c r="B30" s="13" t="s">
        <v>52</v>
      </c>
      <c r="C30" s="16" t="s">
        <v>54</v>
      </c>
      <c r="D30" s="15" t="s">
        <v>53</v>
      </c>
      <c r="E30" s="10"/>
      <c r="F30" s="10">
        <v>2</v>
      </c>
      <c r="G30" s="34">
        <v>0</v>
      </c>
      <c r="H30" s="34">
        <f t="shared" si="0"/>
        <v>0</v>
      </c>
      <c r="I30" s="34">
        <f t="shared" si="1"/>
        <v>0</v>
      </c>
      <c r="J30" s="66">
        <f t="shared" si="2"/>
        <v>0</v>
      </c>
    </row>
    <row r="31" spans="1:10" ht="150.75" thickBot="1">
      <c r="A31" s="51">
        <v>370</v>
      </c>
      <c r="B31" s="8" t="s">
        <v>52</v>
      </c>
      <c r="C31" s="50" t="s">
        <v>51</v>
      </c>
      <c r="D31" s="31" t="s">
        <v>50</v>
      </c>
      <c r="E31" s="50"/>
      <c r="F31" s="5">
        <v>1</v>
      </c>
      <c r="G31" s="30">
        <v>0</v>
      </c>
      <c r="H31" s="30">
        <f t="shared" si="0"/>
        <v>0</v>
      </c>
      <c r="I31" s="30">
        <f t="shared" si="1"/>
        <v>0</v>
      </c>
      <c r="J31" s="67">
        <f t="shared" si="2"/>
        <v>0</v>
      </c>
    </row>
    <row r="32" spans="1:10" ht="15.75" thickTop="1">
      <c r="A32" s="71" t="s">
        <v>79</v>
      </c>
      <c r="B32" s="71"/>
      <c r="C32" s="71"/>
      <c r="D32" s="71"/>
      <c r="E32" s="71"/>
      <c r="F32" s="71"/>
      <c r="I32" s="28">
        <f>SUM(I3:I31)</f>
        <v>0</v>
      </c>
      <c r="J32" s="4"/>
    </row>
    <row r="34" ht="15">
      <c r="A34" s="3" t="s">
        <v>0</v>
      </c>
    </row>
  </sheetData>
  <mergeCells count="1">
    <mergeCell ref="A32:F3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Zvonek Zdeněk</dc:creator>
  <cp:keywords/>
  <dc:description/>
  <cp:lastModifiedBy>Zvonek Zdeněk</cp:lastModifiedBy>
  <dcterms:created xsi:type="dcterms:W3CDTF">2020-02-17T07:49:06Z</dcterms:created>
  <dcterms:modified xsi:type="dcterms:W3CDTF">2020-03-05T12:09:01Z</dcterms:modified>
  <cp:category/>
  <cp:version/>
  <cp:contentType/>
  <cp:contentStatus/>
</cp:coreProperties>
</file>