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3880" yWindow="65416" windowWidth="26295" windowHeight="14895" tabRatio="811" activeTab="0"/>
  </bookViews>
  <sheets>
    <sheet name="REKAPITULACE" sheetId="6" r:id="rId1"/>
    <sheet name="1 - stacionář" sheetId="15" r:id="rId2"/>
    <sheet name="2 - kuchyň" sheetId="16" r:id="rId3"/>
    <sheet name="3 - denní m. p." sheetId="24" r:id="rId4"/>
    <sheet name="4 - nutriční terapeut" sheetId="17" r:id="rId5"/>
    <sheet name="5 - sklad" sheetId="18" r:id="rId6"/>
    <sheet name="6 - denní míst.sester" sheetId="19" r:id="rId7"/>
    <sheet name="7 - sesterna" sheetId="21" r:id="rId8"/>
    <sheet name="8 - seminární místnost" sheetId="20" r:id="rId9"/>
    <sheet name="9 - prac.vrchní sestry" sheetId="22" r:id="rId10"/>
  </sheets>
  <definedNames>
    <definedName name="_xlnm.Print_Area" localSheetId="1">'1 - stacionář'!$A$1:$E$20</definedName>
    <definedName name="_xlnm.Print_Area" localSheetId="2">'2 - kuchyň'!$A$1:$E$23</definedName>
    <definedName name="_xlnm.Print_Area" localSheetId="3">'3 - denní m. p.'!$A$1:$E$10</definedName>
    <definedName name="_xlnm.Print_Area" localSheetId="4">'4 - nutriční terapeut'!$A$1:$E$14</definedName>
    <definedName name="_xlnm.Print_Area" localSheetId="5">'5 - sklad'!$A$1:$E$15</definedName>
    <definedName name="_xlnm.Print_Area" localSheetId="6">'6 - denní míst.sester'!$A$1:$E$16</definedName>
    <definedName name="_xlnm.Print_Area" localSheetId="7">'7 - sesterna'!$A$1:$E$32</definedName>
    <definedName name="_xlnm.Print_Area" localSheetId="8">'8 - seminární místnost'!$A$1:$E$28</definedName>
    <definedName name="_xlnm.Print_Area" localSheetId="9">'9 - prac.vrchní sestry'!$A$1:$E$21</definedName>
    <definedName name="_xlnm.Print_Area" localSheetId="0">'REKAPITULACE'!$A$1:$F$26</definedName>
  </definedNames>
  <calcPr calcId="162913"/>
  <extLst/>
</workbook>
</file>

<file path=xl/sharedStrings.xml><?xml version="1.0" encoding="utf-8"?>
<sst xmlns="http://schemas.openxmlformats.org/spreadsheetml/2006/main" count="254" uniqueCount="166">
  <si>
    <t>kontakt</t>
  </si>
  <si>
    <t>položka</t>
  </si>
  <si>
    <t>REKAPITULACE</t>
  </si>
  <si>
    <t>cena bez DPH</t>
  </si>
  <si>
    <t>sazba DPH</t>
  </si>
  <si>
    <t>částka DPH</t>
  </si>
  <si>
    <t xml:space="preserve">celkem </t>
  </si>
  <si>
    <t>celkem s DPH</t>
  </si>
  <si>
    <t>popis</t>
  </si>
  <si>
    <t xml:space="preserve">adresa </t>
  </si>
  <si>
    <t>KRAJSKÁ ZDRAVOTNÍ, a.s., Sociální péče 3316/12A, ÚL</t>
  </si>
  <si>
    <t>Sociální péče 3316/12A, 401 13 Ústí nad Labem</t>
  </si>
  <si>
    <t>Mgr. Martina Jůzová, vrchní sestra gastroenterologie, mob.: 725 577 790, martina.juzova@kzcr.eu</t>
  </si>
  <si>
    <t>A1-001-A1</t>
  </si>
  <si>
    <t>A1-001-A2</t>
  </si>
  <si>
    <t>A1-001-A3</t>
  </si>
  <si>
    <t>stůl pracovní, rozměr: 1400/900/750 mm, materiál: stolová deska LDTD bílá perlička, tl. 25 mm, kovová podnož lakovaná RAL 9006 ALUMI, ocelový jekl 40/40 mm, 1x průchodka kovová pr. 80 mm</t>
  </si>
  <si>
    <t>nástavec na stůl, rozměr: 1400/350/350 mm, materiál: LDTD bílá perlička, tl. 18 mm, půda tl. 25 mm, dělení na tři části, 2x police volná, 2x police pevná</t>
  </si>
  <si>
    <t>A1-001-A4</t>
  </si>
  <si>
    <t>A1-001-M1</t>
  </si>
  <si>
    <t>A1-001-K1</t>
  </si>
  <si>
    <t>A1-001-K2</t>
  </si>
  <si>
    <t>A1-001-K3</t>
  </si>
  <si>
    <t>A1-001-K4</t>
  </si>
  <si>
    <t>A1-001-E1</t>
  </si>
  <si>
    <t>A1-001-M2</t>
  </si>
  <si>
    <r>
      <t>SPECIFIKACE</t>
    </r>
    <r>
      <rPr>
        <b/>
        <sz val="8"/>
        <color rgb="FF000000"/>
        <rFont val="Arial"/>
        <family val="2"/>
      </rPr>
      <t xml:space="preserve"> </t>
    </r>
    <r>
      <rPr>
        <b/>
        <sz val="7"/>
        <color rgb="FF000000"/>
        <rFont val="Arial"/>
        <family val="2"/>
      </rPr>
      <t>(rozměry jsou uvedeny v pořadí šířka/hloubka/výška)</t>
    </r>
  </si>
  <si>
    <t>kontejner pojízdný čtyř zásuvkový, centrální zámek, rozměr: 430/550/620 mm, materiál: LDTD bílá perlička, tl. 18 mm, plastová vnitřní konstrukce zásuvek, úchytka "hrazda" povrchová úprava hliník, rozteč 128 mm, h/š: 36/15 mm</t>
  </si>
  <si>
    <t>skříň policová s posuvnými dveřmi, zámek, rozměr: 1800/700/2000 mm, materiál: LDTD bílá perlička, tl. 18 mm, 3x posuvné dveře, 2x vnitřní pevná příčka, záda HDF bílá, tl. 3 mm, úchytkové profily v barvě hliník, posuvné kování</t>
  </si>
  <si>
    <t>křeslo pracovní pro intenzivní provoz, rozměr: 640/470 (hloubka sedáku)/1200-1295 mm, matriál: aluminiový leštěný kříž, kolečka na tvrdý povrch, sedák, opěrák a podhlavník ze studené pěny stříkané do formy, potahová látka na sedáku, opěráku a podhlavníku koženka antibakteriální, odolná vůči moči a krvi, otěruvzdornost min. 200 tisíc cyklů, barva středně modrá (přibližně RAL 5024), nosnost 150kg, podhlavník součástí opěráku, synchronní mechanismus s nastavením síly protiváhy a pětinásobnou aretací, područky nastavitelné v ve třech směrech s měkkou dotykovou plochou, konstrukce těla područek chrom, dopředný náklon sedáku, možnost přestavět hloubku sedáku min. ve 2 polohách</t>
  </si>
  <si>
    <t>židle konferenční, rozměr: 530/430 (hloubka sedáku)/840 mm, materiál: chromový ocelový rám oválného průřezu, sedák se spodním pastovým krytem, čalouněný sedák a opěrák, potahová látka koženka antibakteriální, odolná vůči moči a krvi, otěruvzdornost min. 200 tisíc cyklů, barva středně modrá (přibližně RAL 5024), nosnost 120 kg, stohovatelnost min. 5 ks</t>
  </si>
  <si>
    <t>skříň dřezová, rozměr: 800/580/860 mm, materiál: LDTD bílá perlička, tl. 18 mm, pohledový bok pravý, 1x police volná s výřezem pro vedení odpadu a vody, sokl v. 120 mm, úchytka "hrazda" povrchová úprava hliník, rozteč 128 mm, h/š: 36/15 mm, panty s integrovaným tlumením</t>
  </si>
  <si>
    <t>skříň s dveřmi a zásuvkou, zámek, rozměr: 800/580/860 mm, materiál: LDTD bílá perlička, tl. 18 mm, pohledový bok pravý,  1x police volná, sokl v. 120 mm, úchytka "hrazda" povrchová úprava hliník, rozteč 128 mm, h/š: 36/15 mm, panty s integrovaným tlumením, zásuvka kovová (plechové bočnice, dno a záda LDTD, barva bílá, tlumení, plnovýsuv, d. 500 mm, doživotní záruka)</t>
  </si>
  <si>
    <t>A1-003-K1</t>
  </si>
  <si>
    <t>skříň dřezová, rozměr: 800/580/860 mm, materiál: LDTD bílá perlička, tl. 18 mm, 1x police volná s výřezem pro vedení odpadu a vody, sokl v. 120 mm, úchytka "hrazda" povrchová úprava hliník, rozteč 128 mm, h/š: 36/15 mm, panty s integrovaným tlumením</t>
  </si>
  <si>
    <t>A1-003-K2</t>
  </si>
  <si>
    <t>A1-003-K3</t>
  </si>
  <si>
    <t>skříň s dveřmi pravými a zásuvkou, rozměr: 400/580/860 mm, materiál: LDTD bílá perlička, tl. 18 mm,  1x police volná, sokl v. 120 mm, úchytka "hrazda" povrchová úprava hliník, rozteč 128 mm, h/š: 36/15 mm, panty vpravo s integrovaným tlumením, zásuvka kovová (plechové bočnice, dno a záda LDTD, barva bílá, tlumení, plnovýsuv, d. 500 mm, doživotní záruka)</t>
  </si>
  <si>
    <t>skříň s dveřmi levými a zásuvkou, rozměr: 400/580/860 mm, materiál: LDTD bílá perlička, tl. 18 mm, pohledový bok levý,  1x police volná, sokl v. 120 mm, úchytka "hrazda" povrchová úprava hliník, rozteč 128 mm, h/š: 36/15 mm, panty vlevo s integrovaným tlumením, zásuvka kovová (plechové bočnice, dno a záda LDTD, barva bílá, tlumení, plnovýsuv, d. 500 mm, doživotní záruka)</t>
  </si>
  <si>
    <t>A1-003-K4</t>
  </si>
  <si>
    <t>deska pracovní s dřezem s malým odkapem, rozměr: 1600/600/38 mm, materiál: pracovní deska HPL, beton tmavý, postformingová přední hrana (radius 3 mm) zadní hrana s PUR lepidlem, tl. 38 mm, lišta těsnící š. 1600 mm, dřez s malým odkapem, nerez tl. 1 mm, 650/500/196 mm</t>
  </si>
  <si>
    <t>A1-003-K5</t>
  </si>
  <si>
    <t>skříň s dveřmi a zásuvkou, rozměr: 800/580/860 mm, materiál: LDTD bílá perlička, tl. 18 mm,  1x police volná, sokl v. 120 mm, úchytka "hrazda" povrchová úprava hliník, rozteč 128 mm, h/š: 36/15 mm, panty s integrovaným tlumením, zásuvka kovová (plechové bočnice, dno a záda LDTD, barva bílá, tlumení, plnovýsuv, d. 500 mm, doživotní záruka)</t>
  </si>
  <si>
    <t>A1-003-K6</t>
  </si>
  <si>
    <t>deska pracovní, rozměr: 2000/600/38 mm, materiál: pracovní deska HPL, beton tmavý, postformingová přední hrana (radius 3 mm) zadní hrana s PUR lepidlem, tl. 38 mm, lišta těsnící š. 2000 +600 mm</t>
  </si>
  <si>
    <t>A1-003-K7</t>
  </si>
  <si>
    <t>skříň závěsná s dveřmi, rozměr: 800/318/582 mm, materiál: LDTD bílá perlička, tl. 18 mm, 2x dveře, 1x volná police, úchytka "hrazda" povrchová úprava hliník, rozteč 128 mm, h/š: 36/15 mm, panty s integrovaným tlumením, dno frézované pro LED osvětlení</t>
  </si>
  <si>
    <t>skříň závěsná prosklená, zámek, rozměr: 800/318/582 mm, materiál: LDTD bílá perlička, tl. 18 mm, skleněná výplň průhledná bezbarvá, tl. 4 mm, 2x dveře se skleněnou výplní v LDTD rámu, 1x volná police, úchytka "hrazda" povrchová úprava hliník, rozteč 128 mm, h/š: 36/15 mm, panty s integrovaným tlumením, dno frézované pro LED osvětlení</t>
  </si>
  <si>
    <t>A1-003-K8</t>
  </si>
  <si>
    <t>skříň závěsná s dveřmi levými, rozměr: 400/318/582 mm, materiál: LDTD bílá perlička, tl. 18 mm, 1x dveře, 1x volná police, úchytka "hrazda" povrchová úprava hliník, rozteč 128 mm, h/š: 36/15 mm, panty s integrovaným tlumením, dno frézované pro LED osvětlení</t>
  </si>
  <si>
    <t>A1-003-E1</t>
  </si>
  <si>
    <t>A1-001, stacionář</t>
  </si>
  <si>
    <t xml:space="preserve">A1-003, kuchyň </t>
  </si>
  <si>
    <t>A1-004, denní místnost pacientů</t>
  </si>
  <si>
    <t>A1-004-A1</t>
  </si>
  <si>
    <t xml:space="preserve"> A1-005a, nutriční terapeut</t>
  </si>
  <si>
    <t>A1-005a-A1</t>
  </si>
  <si>
    <t>stůl pracovní, rozměr: 1400/800/750 mm, materiál: stolová deska LDTD bílá perlička, tl. 25 mm, kovová podnož lakovaná RAL 9006 ALUMI, ocelový jekl 40/40 mm, 1x průchodka kovová pr. 80 mm</t>
  </si>
  <si>
    <t>A1-005a-A2</t>
  </si>
  <si>
    <t>A1-005a-P1</t>
  </si>
  <si>
    <t>skříň šatní s vložkou, rozměr: 800/378/2050 mm, materiál: LDTD bílá perlička, tl. 18 mm, 1x police pevná v horní části, sokl v. 200 mm, úchytka "hrazda" povrchová úprava hliník, rozteč 192 mm, h/š: 36/15 mm, panty s integrovaným tlumením, policová vložka sw třemi volnými policemi, výsuv na ramínka, záda HDF bílá, tl. 3 mm</t>
  </si>
  <si>
    <t>A1-005b sklad prádla</t>
  </si>
  <si>
    <t>A1-005b-A1</t>
  </si>
  <si>
    <t>A1-005B-A2</t>
  </si>
  <si>
    <t>skříň policová s dveřmi (na prádlo), rozměr: 800/600/2000 mm, materiál: LDTD bílá perlička, tl. 18 mm, 3x police (1x  pevná), sokl v. 120 mm, úchytka "hrazda" povrchová úprava hliník, rozteč 192 mm, h/š: 36/15 mm, panty s integrovaným tlumením, záda HDF bílá tl. 3mm</t>
  </si>
  <si>
    <t>skříň policová s dveřmi (na prádlo), rozměr: 1000/600/2000 mm, materiál: LDTD bílá perlička, tl. 18 mm, 3x police (1x  pevná), sokl v. 120 mm, úchytka "hrazda" povrchová úprava hliník, rozteč 192 mm, h/š: 36/15 mm, panty s integrovaným tlumením, záda HDF bílá tl. 3mm</t>
  </si>
  <si>
    <t>A1-006-K1</t>
  </si>
  <si>
    <t>skříň s dveřmi a zásuvkou, rozměr: 800/580/860 mm, materiál: LDTD bílá perlička, tl. 18 mm, pohledový bok levý,  1x police volná, sokl v. 120 mm, úchytka "hrazda" povrchová úprava hliník, rozteč 128 mm, h/š: 36/15 mm, panty s integrovaným tlumením, zásuvka kovová (plechové bočnice, dno a záda LDTD, barva bílá, tlumení, plnovýsuv, d. 500 mm, doživotní záruka)</t>
  </si>
  <si>
    <t>A1-006-K2</t>
  </si>
  <si>
    <t>A1-006-K3</t>
  </si>
  <si>
    <t>LED osvětlení zafrézované do horních skříní linky, rozměr: š. 2300 mm, materiál: lišta kovová hliníková + difuzor instalovaný do lišty, výkon 14,4 W / mb, neutrální bílá 4000 K</t>
  </si>
  <si>
    <t>LED osvětlení zafrézované do horních skříní linky, rozměr: š. 1900 mm, materiál: lišta kovová hliníková + difuzor instalovaný do lišty, výkon 14,4 W / mb, neutrální bílá 4000 K</t>
  </si>
  <si>
    <t>LED osvětlení zafrézované do horních skříní linky, rozměr: š. 1500 mm, materiál: lišta kovová hliníková + difuzor instalovaný do lišty, výkon 14,4 W / mb, neutrální bílá 4000 K</t>
  </si>
  <si>
    <t>A1-006-E1</t>
  </si>
  <si>
    <t>deska pracovní, rozměr: 2400/600/38 mm, materiál: pracovní deska HPL, beton tmavý, postformingová přední hrana (radius 3 mm) zadní hrana s PUR lepidlem, tl. 38 mm, lišta těsnící š. 2400 + 600 mm</t>
  </si>
  <si>
    <t>A1-006-A1</t>
  </si>
  <si>
    <t>stůl pracovní/jídelní, rozměr: 1400/800/750 mm, materiál: stolová deska LDTD bílá perlička, tl. 25 mm, kovová podnož lakovaná RAL 9006 ALUMI, ocelový jekl 40/40 mm</t>
  </si>
  <si>
    <t>A1-006-A2</t>
  </si>
  <si>
    <t>A1-006-M1</t>
  </si>
  <si>
    <t>A1-037 sesterna</t>
  </si>
  <si>
    <t>A1-037-A1</t>
  </si>
  <si>
    <t>A1-037-A2</t>
  </si>
  <si>
    <t>A1-006 denní místnost sester</t>
  </si>
  <si>
    <t>A1-037-M1</t>
  </si>
  <si>
    <t>křeslo pracovní pro intenzivní provoz, rozměr: 640/470 (hloubka sedáku)/1200-1295 mm, matriál: aluminiový leštěný kříž, kolečka na tvrdý povrch, sedák, opěrák a podhlavník ze studené pěny stříkané do formy, potahová látka na sedáku, opěráku a podhlavníku koženka antibakteriální, odolná vůči moči a krvi, otěruvzdornost min. 200 tisíc cyklů, barva středně fialovo-růžová (přibližně RAL 4009), nosnost 150kg, podhlavník součástí opěráku, synchronní mechanismus s nastavením síly protiváhy a pětinásobnou aretací, područky nastavitelné v ve třech směrech s měkkou dotykovou plochou, konstrukce těla područek chrom, dopředný náklon sedáku, možnost přestavět hloubku sedáku min. ve 2 polohách</t>
  </si>
  <si>
    <t>A1-037-A4</t>
  </si>
  <si>
    <t>A1-037-A3</t>
  </si>
  <si>
    <t>skříň s dveřmi dělená (infuze), zámek, rozměr: 600/578/2000 mm, materiál: LDTD bílá perlička, tl. 18 mm, 2 řady dveří, 3x police volná, sokl v. 120 mm, úchytka "hrazda" povrchová úprava hliník, rozteč 128 mm, h/š: 36/15 mm, panty s integrovaným tlumením, záda HDF bílá, tl. 3 mm</t>
  </si>
  <si>
    <t>A1-037-A5</t>
  </si>
  <si>
    <t>skříň s dveřmi dělená (infuze), zámek, rozměr: 800/578/2000 mm, materiál: LDTD bílá perlička, tl. 18 mm, 2 řady dveří, 3x police volná, sokl v. 120 mm, úchytka "hrazda" povrchová úprava hliník, rozteč 128 mm, h/š: 36/15 mm, panty s integrovaným tlumením, záda HDF bílá, tl. 3 mm</t>
  </si>
  <si>
    <t>A1-037-A6</t>
  </si>
  <si>
    <t>A1-037-A7</t>
  </si>
  <si>
    <t>A1-037-A8</t>
  </si>
  <si>
    <t>A1-037-A9</t>
  </si>
  <si>
    <t>A1-037-K1</t>
  </si>
  <si>
    <t>skříň s dveřmi a zásuvkou, rozměr: 800/580/860 mm, materiál: LDTD bílá perlička, tl. 18 mm, pohledový bok pravý,  1x police volná, sokl v. 120 mm, úchytka "hrazda" povrchová úprava hliník, rozteč 128 mm, h/š: 36/15 mm, panty s integrovaným tlumením, zásuvka kovová (plechové bočnice, dno a záda LDTD, barva bílá, tlumení, plnovýsuv, d. 500 mm, doživotní záruka)</t>
  </si>
  <si>
    <t>A1-037-K2</t>
  </si>
  <si>
    <t>A1-037-K3</t>
  </si>
  <si>
    <t>A1-037-K4</t>
  </si>
  <si>
    <t>deska pracovní s dřezem s malým odkapem, rozměr: 2400/600/38 mm, materiál: pracovní deska HPL, beton tmavý, postformingová přední hrana (radius 3 mm) zadní hrana s PUR lepidlem, tl. 38 mm, lišta těsnící š. 2400 mm, dřez s malým odkapem, nerez tl. 1 mm, 650/500/196 mm</t>
  </si>
  <si>
    <t>A1-037-K5</t>
  </si>
  <si>
    <t>deska pracovní s dřezem s malým odkapem, rozměr: 1600/600/38 mm, materiál: pracovní deska HPL, beton tmavý, postformingová přední hrana (radius 3 mm) zadní hrana s PUR lepidlem, tl. 38 mm, lišta těsnící š. 1600 + 250 mm, dřez s malým odkapem, nerez tl. 1 mm, 650/500/196 mm</t>
  </si>
  <si>
    <t>A1-037-K6</t>
  </si>
  <si>
    <t>A1-037-E1</t>
  </si>
  <si>
    <t>A1-037-E2</t>
  </si>
  <si>
    <t>skříň s dveřmi dělená horní část prosklená) (infuze), zámek, rozměr: 800/578/2000 mm, materiál: LDTD bílá perlička, tl. 18 mm, skleněná výplň průhledná bezbarvá, tl. 4 mm, 2 řady dveří (horní dveře se skleněnou výplní v LDTD rámu), 3x police volná, sokl v. 120 mm, úchytka "hrazda" povrchová úprava hliník, rozteč 128 mm, h/š: 36/15 mm, panty s integrovaným tlumením, záda HDF bílá, tl. 3 mm</t>
  </si>
  <si>
    <t>skříň závěsná s dveřmi prosklená, zámek, rozměr: 800/318/582 mm, materiál: LDTD bílá perlička, tl. 18 mm, skleněná výplň průhledná, tl. 4 mm, dveře se skleněnou výplní v LDTD rámu, 1x police volná, úchytka "hrazda" povrchová úprava hliník, rozteč 128 mm, h/š: 36/15 mm, panty s integrovaným tlumením, záda pevná</t>
  </si>
  <si>
    <t>skříň závěsná s dveřmi levými prosklená, zámek, rozměr: 400/318/582 mm, materiál: LDTD bílá perlička, tl. 18 mm, skleněná výplň průhledná, tl. 4 mm, dveře se skleněnou výplní v LDTD rámu, 1x police volná, úchytka "hrazda" povrchová úprava hliník, rozteč 128 mm, h/š: 36/15 mm, panty s integrovaným tlumením, záda pevná</t>
  </si>
  <si>
    <t>A1-040 seminární místnost (pracovna lékařů)</t>
  </si>
  <si>
    <t>A1-040-A1</t>
  </si>
  <si>
    <t>A1-040-A2</t>
  </si>
  <si>
    <t>A1-040-M1</t>
  </si>
  <si>
    <t>A1-040-A3</t>
  </si>
  <si>
    <t>A1-040-A4</t>
  </si>
  <si>
    <t>skříň s dveřmi dělená, zámek, rozměr: 800/418/2000 mm, materiál: LDTD bílá perlička, tl. 18 mm, 2 řady dveří, 3x police volná, sokl v. 120mm, úchytka "hrazda" povrchová úprava hliník, rozteč 128 mm, h/š: 36/15 mm,  panty s integrovaným tlumením, záda HDF bílá, tl. 3 mm</t>
  </si>
  <si>
    <t>skříň s dveřmi dělená (nika uprostřed, prosklená horní část), zámek, rozměr: 800/418/2000 mm, materiál: LDTD bílá perlička, tl. 18 mm, skleněná výplň průhledná bezbarvá, tl. 4 mm, 2 řady dveří, nika uprostřed, horní část se skleněnou výplní v LDTD rámu, 2x police volná, sokl v. 120mm, úchytka "hrazda" povrchová úprava hliník, rozteč 128 mm, h/š: 36/15 mm,  panty s integrovaným tlumením, záda HDF bílá, tl. 3 mm</t>
  </si>
  <si>
    <t>A1-040-A5</t>
  </si>
  <si>
    <t>pult se skříňovou sestavou, zámek, rozměr: 2700/700/1050 mm, stolová deska LDTD bílá perlička, tl. 25 mm, korpus LDTD bílá perlička, tl. 18 mm, výška pultu 1050 mm, výška skříní 750 mm, 2x skříň s dveřmi a volnou policí, sokl v. 120 mm, úchytka "hrazda" povrchová úprava hliník, rozteč 128 mm, h/š: 36/15 mm, panty s integrovaným tlumením, 2x nika, 5x průchodka plastová bílá pro kabeláž</t>
  </si>
  <si>
    <t>pult se skříňovou sestavou, zámek, rozměr: 2700/700/1050 mm, stolová deska LDTD bílá perlička, tl. 25 mm, korpus LDTD bílá perlička, tl. 18 mm, výška pultu 1050 mm, výška skříní 750 mm, 4x skříň s dveřmi a volnou policí, sokl v. 120 mm, úchytka "hrazda" povrchová úprava hliník, rozteč 128 mm, h/š: 36/15 mm, panty s integrovaným tlumením, 5x průchodka plastová bílá pro kabeláž</t>
  </si>
  <si>
    <t>A1-040-A6</t>
  </si>
  <si>
    <t xml:space="preserve">stůl zasedací, rozměr: 2000/900/750 mm, materiál: stolová deska LDTD bílá perlička, tl. 25 mm, kovová podnož lakovaná na RAL 9006 ALUMI, ocelový jekl 40/40 mm </t>
  </si>
  <si>
    <t>A1-040-A7</t>
  </si>
  <si>
    <t>stůl konferenční, rozměr: 1200/550/650 mm, stolová deska LDTD bílá perlička, tl. 25 mm, podnož LDTD bílá perlička tl. 18 mm</t>
  </si>
  <si>
    <t>A1-040-M2</t>
  </si>
  <si>
    <t>A1-040-M3</t>
  </si>
  <si>
    <t>A1-040-K1</t>
  </si>
  <si>
    <t>skříň dřezová, rozměr: 800/580/860 mm, materiál: LDTD bílá perlička, tl. 18 mm, pohledový pravý bok, 1x police volná s výřezem pro vedení odpadu, sokl v. 120 mm, úchytka "hrazda" povrchová úprava hliník, rozteč 128 mm, h/š: 36/15 mm, panty s integrovaným tlumením</t>
  </si>
  <si>
    <t>A1-040-K2</t>
  </si>
  <si>
    <t>A1-040-K3</t>
  </si>
  <si>
    <t>A1-040-K4</t>
  </si>
  <si>
    <t>skříň závěsná s dveřmi, zámek, rozměr: 800/318/582 mm, materiál: LDTD bílá perlička, tl. 18 mm, 2x dveře, 1x volná police, úchytka "hrazda" povrchová úprava hliník, rozteč 128 mm, h/š: 36/15 mm, panty s integrovaným tlumením, dno frézované pro LED osvětlení</t>
  </si>
  <si>
    <t>A1-040-E1</t>
  </si>
  <si>
    <t xml:space="preserve"> A1-044 pracovna vrchní sestry </t>
  </si>
  <si>
    <t>A1-044-A1</t>
  </si>
  <si>
    <t>A1-044-A2</t>
  </si>
  <si>
    <t>A1-044-M1</t>
  </si>
  <si>
    <t>A1-044-A3</t>
  </si>
  <si>
    <t>skříň policová s dveřmi nízká, zámek, rozměr:775/430/770 mm, materiál: LDTD bílá perlička, tl. 18mm, 1x police volná, sokl v. 120 mm, úchytka "hrazda" povrchová úprava hliník, rozteč 128 mm, h/š: 36/15 mm, panty s integrovaným tlumením, záda HDF bílá, tl. 3 mm</t>
  </si>
  <si>
    <t>A1-044-A4</t>
  </si>
  <si>
    <t>skříň policová s dveřmi vysoká, zámek, rozměr:775/418/2000 mm, materiál: LDTD bílá perlička, tl. 18mm, 4x police (1x pevná), sokl v. 120 mm, úchytka "hrazda" povrchová úprava hliník, rozteč 192 mm, h/š: 36/15 mm, panty s integrovaným tlumením, záda HDF bílá, tl. 3 mm</t>
  </si>
  <si>
    <t>A1-044-A5</t>
  </si>
  <si>
    <t>A1-044-M2</t>
  </si>
  <si>
    <t>pohovka rozkládací trojmístná, rozměr: 2250/1050/840 mm, materiál: výplň polyuretanová pěna, polyesterová výplň, látka tmavě šedá, délka lůžka min. 1950 mm</t>
  </si>
  <si>
    <t>křeslo jednomístné, rozměr: 1000/950/900 mm, materiál: nohy kovové lakované na bílo, potahová látka koženka, barva antracit, antibakteriální ochrana, antistatický povrch, ochrana proti skvrnám (anti-stain), otěruvzdornost min. 300 tisíc cyklů, odolné vůči plísním, UV záření (xenotest DIN 54004/NTC 1479) a sulfidovým skvrnám, skladba PUR pěny v různé tuhosti, oblast pod kleny klín z tužší pěny, možnost doplnění podhlavníků</t>
  </si>
  <si>
    <t>pohovka rohová, rozměr: 2500/2500/900 mm, materiál: nohy kovové lakované na bílo, potahová látka koženka, barva antracit, antibakteriální ochrana, antistatický povrch, ochrana proti skvrnám (anti-stain), otěruvzdornost min. 300 tisíc cyklů, odolné vůči plísním, UV záření (xenotest DIN 54004/NTC 1479) a sulfidovým skvrnám, skladba PUR pěny v různé tuhosti, oblast pod kleny klín z tužší pěny, možnost doplnění podhlavníků</t>
  </si>
  <si>
    <t>A1-003-M1</t>
  </si>
  <si>
    <t>deska pracovní s dřezem s velkým odkapem, rozměr: 1600/600/38 mm, materiál: pracovní deska HPL, beton tmavý, postformingová přední hrana (radius 3 mm) zadní hrana s PUR lepidlem, tl. 38 mm, lišta těsnící š. 1600 +600 mm, dřez s velkým odkapem, nerez tl. 0,7 mm, 780/435/148 mm</t>
  </si>
  <si>
    <t>A1-005a-M2</t>
  </si>
  <si>
    <t>kartotéka A4, centrální zámek, rozměr: 413/622/1321 mm, materiál: svařovaný kovový korpus, povrchová úprava práškový lak RAL 7035, 4x zásuvka, nosnost jedné zásuvky min. 40 kg, plnovýsuv pro závěsné kapsy i volné dokumenty, zařízení proti převážení (tj. nelze vysunout více zásuvek zároveň)</t>
  </si>
  <si>
    <t>A1-037-A1b</t>
  </si>
  <si>
    <t>stůl pracovní, rozměr: 1200/800/750 mm, materiál: stolová deska LDTD bílá perlička, tl. 25 mm, kovová podnož lakovaná RAL 9006 ALUMI, ocelový jekl 40/40 mm, 1x průchodka kovová pr. 80 mm</t>
  </si>
  <si>
    <t>A1-044-M3</t>
  </si>
  <si>
    <t>křeslo konferenční, š/v: 660//990 mm, ližinová konstrukce, chromovaný ocelový rám a područky, látka vrchní (sedací) části tmavě šedá, látka spodní části bílá, 100% polyester, otěruvzdornost min. 100 tisíc cyklů, vodu odpuzující povrch, gramáž: 320 +- 4% g/m3, nosnost min. 120 kg</t>
  </si>
  <si>
    <t>A1-005a-M1</t>
  </si>
  <si>
    <t>skříň s dveřmi na léky s trezorem a závěsným systémem na dveřích, zámek, rozměr: 900/578/2000 mm, materiál: LDTD bílá perlička, tl. 18 mm, kovové systémové police, 1 řada dveří, 3x police (2x pevná), sokl v. 120 mm, úchytka "hrazda" povrchová úprava hliník, rozteč 192 mm, h/š: 36/15 mm, panty 180° s integrovaným tlumením, záda HDF bílá, tl. 3 mm, 2x police s třemi úrovněmi, výsuv integrovaný do spodní části s úchytkou, plnovýsuv ložiskový, trezor volně stojící, systémové kovové police v bílé barvě zavěšené do perforovaného kovového panelu instalovaného na vnitřní části dveří, každé dveře obsahují 10ks polic, plastové nádoby na léky (40 ks)</t>
  </si>
  <si>
    <t>skříň zásuvková, rozměr: 800/580/860 mm, materiál: LDTD bílá perlička, tl. 18 mm, pohledový bok levý, sokl v. 120 mm, úchytka "hrazda" povrchová úprava hliník, rozteč 128 mm, h/š: 36/15 mm, panty s integrovaným tlumením, zásuvka kovová (plechové bočnice, dno a záda LDTD, barva bílá, tlumení, plnovýsuv, d. 500 mm, doživotní záruka), zásuvky 4x (3+1)</t>
  </si>
  <si>
    <t>Milan Malý, tel. 477 117 931, 704 849 360, milan.maly@kzcr.eu</t>
  </si>
  <si>
    <t xml:space="preserve">Kč/ks bez DPH </t>
  </si>
  <si>
    <t>Kč/celkem bez DPH</t>
  </si>
  <si>
    <t>Kč/ks bez DPH</t>
  </si>
  <si>
    <t>SOUPIS PRVKŮ - GASTROENTEROLOGIE MNUL</t>
  </si>
  <si>
    <t>Počet ks</t>
  </si>
  <si>
    <t xml:space="preserve"> Počet ks</t>
  </si>
  <si>
    <t>Celkem bez DPH</t>
  </si>
  <si>
    <t>křeslo pracovní pro intenzivní provoz, rozměr: 640/470 (hloubka sedáku)/1200-1295 mm, materiál: aluminiový leštěný kříž, kolečka na tvrdý povrch, sedák, opěrák a podhlavník ze studené pěny stříkané do formy, potahová látka na sedáku, opěráku a podhlavníku koženka antibakteriální, odolná vůči moči a krvi, otěruvzdornost min. 200 tisíc cyklů, barva středně modrá (přibližně RAL 5024), nosnost 150kg, podhlavník součástí opěráku, synchronní mechanismus s nastavením síly protiváhy a pětinásobnou aretací, područky nastavitelné v ve třech směrech s měkkou dotykovou plochou, konstrukce těla područek chrom, dopředný náklon sedáku, možnost přestavět hloubku sedáku min. ve 2 polohách</t>
  </si>
  <si>
    <t>Před uzavřením kupní smlouvy účastník provede osobní ověření skutečností se zadavatelem.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</si>
</sst>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39">
    <border>
      <left/>
      <right/>
      <top/>
      <bottom/>
      <diagonal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4" fillId="0" borderId="0" xfId="0" applyFont="1"/>
    <xf numFmtId="0" fontId="2" fillId="0" borderId="0" xfId="0" applyFont="1" applyBorder="1"/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8" fillId="0" borderId="0" xfId="0" applyFont="1"/>
    <xf numFmtId="4" fontId="0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Font="1"/>
    <xf numFmtId="1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1" xfId="21" applyFont="1" applyBorder="1" applyAlignment="1">
      <alignment horizontal="left"/>
      <protection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0" fillId="0" borderId="0" xfId="0" applyFont="1" applyBorder="1"/>
    <xf numFmtId="0" fontId="3" fillId="0" borderId="2" xfId="21" applyFont="1" applyBorder="1" applyAlignment="1">
      <alignment/>
      <protection/>
    </xf>
    <xf numFmtId="0" fontId="10" fillId="0" borderId="0" xfId="0" applyFont="1" applyBorder="1" applyAlignment="1">
      <alignment/>
    </xf>
    <xf numFmtId="0" fontId="7" fillId="0" borderId="3" xfId="2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21" applyFont="1" applyBorder="1" applyAlignment="1">
      <alignment horizontal="left"/>
      <protection/>
    </xf>
    <xf numFmtId="3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4" fontId="2" fillId="0" borderId="0" xfId="0" applyNumberFormat="1" applyFont="1" applyBorder="1"/>
    <xf numFmtId="9" fontId="0" fillId="0" borderId="0" xfId="0" applyNumberFormat="1" applyFont="1" applyBorder="1" applyAlignment="1">
      <alignment wrapText="1"/>
    </xf>
    <xf numFmtId="4" fontId="11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/>
    <xf numFmtId="4" fontId="12" fillId="0" borderId="0" xfId="0" applyNumberFormat="1" applyFont="1"/>
    <xf numFmtId="4" fontId="0" fillId="0" borderId="0" xfId="0" applyNumberFormat="1" applyFont="1" applyAlignment="1">
      <alignment horizontal="right"/>
    </xf>
    <xf numFmtId="0" fontId="0" fillId="0" borderId="0" xfId="0" applyFont="1" applyFill="1"/>
    <xf numFmtId="4" fontId="12" fillId="0" borderId="0" xfId="0" applyNumberFormat="1" applyFont="1" applyFill="1"/>
    <xf numFmtId="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4" fontId="0" fillId="0" borderId="0" xfId="0" applyNumberFormat="1" applyFont="1" applyBorder="1" applyAlignment="1">
      <alignment horizontal="center"/>
    </xf>
    <xf numFmtId="9" fontId="0" fillId="0" borderId="0" xfId="26" applyFont="1" applyBorder="1" applyAlignment="1">
      <alignment horizontal="center"/>
    </xf>
    <xf numFmtId="3" fontId="0" fillId="0" borderId="0" xfId="26" applyNumberFormat="1" applyFont="1" applyBorder="1" applyAlignment="1">
      <alignment horizontal="center"/>
    </xf>
    <xf numFmtId="1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5" fillId="0" borderId="0" xfId="21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center" wrapText="1"/>
    </xf>
    <xf numFmtId="0" fontId="3" fillId="0" borderId="4" xfId="21" applyFont="1" applyBorder="1" applyAlignment="1" applyProtection="1">
      <alignment horizontal="left"/>
      <protection locked="0"/>
    </xf>
    <xf numFmtId="0" fontId="7" fillId="0" borderId="2" xfId="21" applyFont="1" applyBorder="1" applyAlignment="1" applyProtection="1">
      <alignment horizontal="left"/>
      <protection locked="0"/>
    </xf>
    <xf numFmtId="0" fontId="7" fillId="0" borderId="1" xfId="21" applyFont="1" applyBorder="1" applyAlignment="1" applyProtection="1">
      <alignment horizontal="left"/>
      <protection locked="0"/>
    </xf>
    <xf numFmtId="0" fontId="0" fillId="0" borderId="0" xfId="0" applyFont="1" applyBorder="1"/>
    <xf numFmtId="0" fontId="3" fillId="0" borderId="5" xfId="21" applyFont="1" applyBorder="1" applyAlignment="1">
      <alignment horizontal="left"/>
      <protection/>
    </xf>
    <xf numFmtId="0" fontId="6" fillId="0" borderId="6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14" fontId="2" fillId="0" borderId="7" xfId="0" applyNumberFormat="1" applyFont="1" applyFill="1" applyBorder="1" applyAlignment="1">
      <alignment horizontal="right"/>
    </xf>
    <xf numFmtId="0" fontId="2" fillId="0" borderId="8" xfId="0" applyFont="1" applyBorder="1"/>
    <xf numFmtId="4" fontId="0" fillId="0" borderId="8" xfId="0" applyNumberFormat="1" applyFont="1" applyBorder="1" applyAlignment="1">
      <alignment horizontal="right"/>
    </xf>
    <xf numFmtId="0" fontId="7" fillId="0" borderId="9" xfId="0" applyFont="1" applyFill="1" applyBorder="1" applyAlignment="1" applyProtection="1">
      <alignment horizontal="center"/>
      <protection locked="0"/>
    </xf>
    <xf numFmtId="4" fontId="0" fillId="2" borderId="9" xfId="0" applyNumberFormat="1" applyFont="1" applyFill="1" applyBorder="1" applyAlignment="1">
      <alignment horizontal="right"/>
    </xf>
    <xf numFmtId="0" fontId="8" fillId="0" borderId="10" xfId="0" applyFont="1" applyBorder="1"/>
    <xf numFmtId="4" fontId="2" fillId="0" borderId="11" xfId="0" applyNumberFormat="1" applyFont="1" applyBorder="1" applyAlignment="1">
      <alignment horizontal="right"/>
    </xf>
    <xf numFmtId="0" fontId="2" fillId="3" borderId="9" xfId="0" applyFont="1" applyFill="1" applyBorder="1" applyAlignment="1">
      <alignment horizontal="left" wrapText="1"/>
    </xf>
    <xf numFmtId="4" fontId="5" fillId="3" borderId="9" xfId="0" applyNumberFormat="1" applyFont="1" applyFill="1" applyBorder="1" applyAlignment="1">
      <alignment horizontal="center" wrapText="1"/>
    </xf>
    <xf numFmtId="0" fontId="0" fillId="0" borderId="9" xfId="0" applyFont="1" applyBorder="1" applyAlignment="1" applyProtection="1">
      <alignment wrapText="1"/>
      <protection locked="0"/>
    </xf>
    <xf numFmtId="0" fontId="3" fillId="0" borderId="12" xfId="21" applyFont="1" applyBorder="1" applyAlignment="1">
      <alignment horizontal="left"/>
      <protection/>
    </xf>
    <xf numFmtId="0" fontId="6" fillId="0" borderId="13" xfId="0" applyFont="1" applyBorder="1"/>
    <xf numFmtId="4" fontId="6" fillId="0" borderId="13" xfId="0" applyNumberFormat="1" applyFont="1" applyBorder="1"/>
    <xf numFmtId="14" fontId="2" fillId="0" borderId="14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wrapText="1"/>
    </xf>
    <xf numFmtId="9" fontId="0" fillId="0" borderId="9" xfId="0" applyNumberFormat="1" applyFont="1" applyFill="1" applyBorder="1" applyAlignment="1">
      <alignment wrapText="1"/>
    </xf>
    <xf numFmtId="0" fontId="5" fillId="3" borderId="9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15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0" fontId="0" fillId="0" borderId="10" xfId="0" applyFont="1" applyBorder="1"/>
    <xf numFmtId="0" fontId="2" fillId="0" borderId="17" xfId="0" applyFont="1" applyBorder="1"/>
    <xf numFmtId="4" fontId="2" fillId="2" borderId="17" xfId="0" applyNumberFormat="1" applyFont="1" applyFill="1" applyBorder="1"/>
    <xf numFmtId="9" fontId="0" fillId="0" borderId="17" xfId="0" applyNumberFormat="1" applyFont="1" applyBorder="1" applyAlignment="1">
      <alignment wrapText="1"/>
    </xf>
    <xf numFmtId="4" fontId="2" fillId="0" borderId="17" xfId="0" applyNumberFormat="1" applyFont="1" applyBorder="1"/>
    <xf numFmtId="4" fontId="2" fillId="0" borderId="18" xfId="0" applyNumberFormat="1" applyFont="1" applyBorder="1" applyAlignment="1">
      <alignment horizontal="right"/>
    </xf>
    <xf numFmtId="0" fontId="5" fillId="3" borderId="15" xfId="0" applyFont="1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/>
      <protection locked="0"/>
    </xf>
    <xf numFmtId="4" fontId="0" fillId="2" borderId="16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wrapText="1"/>
    </xf>
    <xf numFmtId="0" fontId="3" fillId="0" borderId="19" xfId="21" applyFont="1" applyBorder="1" applyAlignment="1">
      <alignment horizontal="center" wrapText="1"/>
      <protection/>
    </xf>
    <xf numFmtId="0" fontId="3" fillId="0" borderId="20" xfId="21" applyFont="1" applyBorder="1" applyAlignment="1">
      <alignment horizontal="center" wrapText="1"/>
      <protection/>
    </xf>
    <xf numFmtId="0" fontId="3" fillId="0" borderId="21" xfId="21" applyFont="1" applyBorder="1" applyAlignment="1">
      <alignment horizontal="center" wrapText="1"/>
      <protection/>
    </xf>
    <xf numFmtId="0" fontId="2" fillId="4" borderId="9" xfId="0" applyNumberFormat="1" applyFont="1" applyFill="1" applyBorder="1" applyAlignment="1">
      <alignment horizontal="center" wrapText="1"/>
    </xf>
    <xf numFmtId="0" fontId="0" fillId="4" borderId="9" xfId="0" applyNumberFormat="1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4" fontId="2" fillId="4" borderId="9" xfId="0" applyNumberFormat="1" applyFont="1" applyFill="1" applyBorder="1" applyAlignment="1">
      <alignment horizontal="center" wrapText="1"/>
    </xf>
    <xf numFmtId="4" fontId="0" fillId="4" borderId="9" xfId="0" applyNumberFormat="1" applyFont="1" applyFill="1" applyBorder="1" applyAlignment="1">
      <alignment horizontal="center" wrapText="1"/>
    </xf>
    <xf numFmtId="4" fontId="2" fillId="4" borderId="16" xfId="0" applyNumberFormat="1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5" fillId="4" borderId="28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3" fontId="0" fillId="0" borderId="32" xfId="0" applyNumberFormat="1" applyFont="1" applyBorder="1" applyAlignment="1" applyProtection="1">
      <alignment horizontal="left" wrapText="1"/>
      <protection locked="0"/>
    </xf>
    <xf numFmtId="3" fontId="0" fillId="0" borderId="33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0" fontId="3" fillId="0" borderId="19" xfId="21" applyFont="1" applyBorder="1" applyAlignment="1" applyProtection="1">
      <alignment horizontal="center" wrapText="1"/>
      <protection locked="0"/>
    </xf>
    <xf numFmtId="0" fontId="3" fillId="0" borderId="20" xfId="21" applyFont="1" applyBorder="1" applyAlignment="1" applyProtection="1">
      <alignment horizontal="center" wrapText="1"/>
      <protection locked="0"/>
    </xf>
    <xf numFmtId="0" fontId="3" fillId="0" borderId="21" xfId="21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 horizontal="left" wrapText="1"/>
      <protection locked="0"/>
    </xf>
    <xf numFmtId="0" fontId="0" fillId="0" borderId="37" xfId="0" applyFont="1" applyBorder="1" applyAlignment="1" applyProtection="1">
      <alignment horizontal="left" wrapText="1"/>
      <protection locked="0"/>
    </xf>
    <xf numFmtId="0" fontId="0" fillId="0" borderId="38" xfId="0" applyFont="1" applyBorder="1" applyAlignment="1" applyProtection="1">
      <alignment horizontal="left" wrapText="1"/>
      <protection locked="0"/>
    </xf>
    <xf numFmtId="0" fontId="17" fillId="0" borderId="0" xfId="0" applyFont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List1" xfId="21"/>
    <cellStyle name="normální 2 3" xfId="22"/>
    <cellStyle name="normální 2 2" xfId="23"/>
    <cellStyle name="Procenta 3" xfId="24"/>
    <cellStyle name="Procenta 2" xfId="25"/>
    <cellStyle name="Procenta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="110" zoomScaleNormal="110" zoomScaleSheetLayoutView="130" zoomScalePageLayoutView="140" workbookViewId="0" topLeftCell="A1">
      <selection activeCell="J18" sqref="J18"/>
    </sheetView>
  </sheetViews>
  <sheetFormatPr defaultColWidth="9.140625" defaultRowHeight="12.75"/>
  <cols>
    <col min="1" max="1" width="14.421875" style="9" customWidth="1"/>
    <col min="2" max="2" width="33.28125" style="9" customWidth="1"/>
    <col min="3" max="3" width="12.00390625" style="9" customWidth="1"/>
    <col min="4" max="4" width="6.421875" style="9" customWidth="1"/>
    <col min="5" max="5" width="10.7109375" style="30" customWidth="1"/>
    <col min="6" max="6" width="11.8515625" style="36" customWidth="1"/>
    <col min="7" max="16384" width="9.140625" style="9" customWidth="1"/>
  </cols>
  <sheetData>
    <row r="1" spans="1:9" s="11" customFormat="1" ht="20.25" customHeight="1">
      <c r="A1" s="90" t="s">
        <v>160</v>
      </c>
      <c r="B1" s="91"/>
      <c r="C1" s="91"/>
      <c r="D1" s="91"/>
      <c r="E1" s="91"/>
      <c r="F1" s="92"/>
      <c r="I1" s="1"/>
    </row>
    <row r="2" spans="1:9" ht="15.75" customHeight="1">
      <c r="A2" s="13"/>
      <c r="B2" s="13"/>
      <c r="C2" s="13"/>
      <c r="D2" s="13"/>
      <c r="E2" s="14"/>
      <c r="F2" s="10"/>
      <c r="G2" s="15"/>
      <c r="I2" s="39"/>
    </row>
    <row r="3" spans="1:9" s="11" customFormat="1" ht="18" customHeight="1">
      <c r="A3" s="16"/>
      <c r="B3" s="101" t="s">
        <v>10</v>
      </c>
      <c r="C3" s="101"/>
      <c r="D3" s="101"/>
      <c r="E3" s="101"/>
      <c r="F3" s="102"/>
      <c r="G3" s="17"/>
      <c r="I3" s="39"/>
    </row>
    <row r="4" spans="1:9" s="11" customFormat="1" ht="15.75" customHeight="1">
      <c r="A4" s="18" t="s">
        <v>9</v>
      </c>
      <c r="B4" s="103" t="s">
        <v>11</v>
      </c>
      <c r="C4" s="104"/>
      <c r="D4" s="104"/>
      <c r="E4" s="104"/>
      <c r="F4" s="105"/>
      <c r="G4" s="19"/>
      <c r="I4" s="39"/>
    </row>
    <row r="5" spans="1:9" ht="15.75" customHeight="1">
      <c r="A5" s="12" t="s">
        <v>0</v>
      </c>
      <c r="B5" s="106" t="s">
        <v>156</v>
      </c>
      <c r="C5" s="107"/>
      <c r="D5" s="107"/>
      <c r="E5" s="107"/>
      <c r="F5" s="108"/>
      <c r="G5" s="20"/>
      <c r="I5" s="38"/>
    </row>
    <row r="6" spans="1:9" ht="28.15" customHeight="1">
      <c r="A6" s="12" t="s">
        <v>0</v>
      </c>
      <c r="B6" s="106" t="s">
        <v>12</v>
      </c>
      <c r="C6" s="107"/>
      <c r="D6" s="107"/>
      <c r="E6" s="107"/>
      <c r="F6" s="108"/>
      <c r="G6" s="20"/>
      <c r="I6" s="38"/>
    </row>
    <row r="7" spans="1:9" ht="15.75" customHeight="1" thickBot="1">
      <c r="A7" s="21"/>
      <c r="B7" s="22"/>
      <c r="C7" s="22"/>
      <c r="D7" s="22"/>
      <c r="E7" s="23"/>
      <c r="F7" s="24"/>
      <c r="I7" s="38"/>
    </row>
    <row r="8" spans="1:6" ht="15.75" customHeight="1">
      <c r="A8" s="69" t="s">
        <v>2</v>
      </c>
      <c r="B8" s="70"/>
      <c r="C8" s="70"/>
      <c r="D8" s="70"/>
      <c r="E8" s="71"/>
      <c r="F8" s="72"/>
    </row>
    <row r="9" spans="1:6" ht="17.1" customHeight="1">
      <c r="A9" s="109" t="s">
        <v>1</v>
      </c>
      <c r="B9" s="111" t="s">
        <v>8</v>
      </c>
      <c r="C9" s="93" t="s">
        <v>3</v>
      </c>
      <c r="D9" s="95" t="s">
        <v>4</v>
      </c>
      <c r="E9" s="97" t="s">
        <v>5</v>
      </c>
      <c r="F9" s="99" t="s">
        <v>7</v>
      </c>
    </row>
    <row r="10" spans="1:6" ht="17.1" customHeight="1">
      <c r="A10" s="110"/>
      <c r="B10" s="112"/>
      <c r="C10" s="94"/>
      <c r="D10" s="96"/>
      <c r="E10" s="98"/>
      <c r="F10" s="100"/>
    </row>
    <row r="11" spans="1:6" ht="28.15" customHeight="1">
      <c r="A11" s="77">
        <v>1</v>
      </c>
      <c r="B11" s="89" t="s">
        <v>51</v>
      </c>
      <c r="C11" s="73">
        <f>'1 - stacionář'!E20</f>
        <v>0</v>
      </c>
      <c r="D11" s="74">
        <v>0.21</v>
      </c>
      <c r="E11" s="73">
        <f>C11*D11</f>
        <v>0</v>
      </c>
      <c r="F11" s="78">
        <f aca="true" t="shared" si="0" ref="F11">C11+E11</f>
        <v>0</v>
      </c>
    </row>
    <row r="12" spans="1:6" ht="28.15" customHeight="1">
      <c r="A12" s="77">
        <v>2</v>
      </c>
      <c r="B12" s="89" t="s">
        <v>52</v>
      </c>
      <c r="C12" s="73">
        <f>'2 - kuchyň'!E19</f>
        <v>0</v>
      </c>
      <c r="D12" s="74">
        <v>0.21</v>
      </c>
      <c r="E12" s="73">
        <f aca="true" t="shared" si="1" ref="E12:E15">C12*D12</f>
        <v>0</v>
      </c>
      <c r="F12" s="78">
        <f aca="true" t="shared" si="2" ref="F12:F15">C12+E12</f>
        <v>0</v>
      </c>
    </row>
    <row r="13" spans="1:6" ht="28.15" customHeight="1">
      <c r="A13" s="77">
        <v>3</v>
      </c>
      <c r="B13" s="89" t="s">
        <v>53</v>
      </c>
      <c r="C13" s="73">
        <f>'3 - denní m. p.'!E10</f>
        <v>0</v>
      </c>
      <c r="D13" s="74">
        <v>0.21</v>
      </c>
      <c r="E13" s="73">
        <f t="shared" si="1"/>
        <v>0</v>
      </c>
      <c r="F13" s="78">
        <f t="shared" si="2"/>
        <v>0</v>
      </c>
    </row>
    <row r="14" spans="1:6" ht="28.15" customHeight="1">
      <c r="A14" s="77">
        <v>4</v>
      </c>
      <c r="B14" s="89" t="s">
        <v>55</v>
      </c>
      <c r="C14" s="73">
        <f>'4 - nutriční terapeut'!E14</f>
        <v>0</v>
      </c>
      <c r="D14" s="74">
        <v>0.21</v>
      </c>
      <c r="E14" s="73">
        <f t="shared" si="1"/>
        <v>0</v>
      </c>
      <c r="F14" s="78">
        <f t="shared" si="2"/>
        <v>0</v>
      </c>
    </row>
    <row r="15" spans="1:6" ht="28.15" customHeight="1">
      <c r="A15" s="77">
        <v>5</v>
      </c>
      <c r="B15" s="89" t="s">
        <v>61</v>
      </c>
      <c r="C15" s="73">
        <f>'5 - sklad'!E11</f>
        <v>0</v>
      </c>
      <c r="D15" s="74">
        <v>0.21</v>
      </c>
      <c r="E15" s="73">
        <f t="shared" si="1"/>
        <v>0</v>
      </c>
      <c r="F15" s="78">
        <f t="shared" si="2"/>
        <v>0</v>
      </c>
    </row>
    <row r="16" spans="1:6" ht="28.15" customHeight="1">
      <c r="A16" s="77">
        <v>6</v>
      </c>
      <c r="B16" s="89" t="s">
        <v>82</v>
      </c>
      <c r="C16" s="73">
        <f>'6 - denní míst.sester'!E16</f>
        <v>0</v>
      </c>
      <c r="D16" s="74">
        <v>0.21</v>
      </c>
      <c r="E16" s="73">
        <f aca="true" t="shared" si="3" ref="E16:E19">C16*D16</f>
        <v>0</v>
      </c>
      <c r="F16" s="78">
        <f aca="true" t="shared" si="4" ref="F16:F19">C16+E16</f>
        <v>0</v>
      </c>
    </row>
    <row r="17" spans="1:6" ht="28.15" customHeight="1">
      <c r="A17" s="77">
        <v>7</v>
      </c>
      <c r="B17" s="89" t="s">
        <v>79</v>
      </c>
      <c r="C17" s="73">
        <f>'7 - sesterna'!E28</f>
        <v>0</v>
      </c>
      <c r="D17" s="74">
        <v>0.21</v>
      </c>
      <c r="E17" s="73">
        <f t="shared" si="3"/>
        <v>0</v>
      </c>
      <c r="F17" s="78">
        <f t="shared" si="4"/>
        <v>0</v>
      </c>
    </row>
    <row r="18" spans="1:6" ht="32.65" customHeight="1">
      <c r="A18" s="77">
        <v>8</v>
      </c>
      <c r="B18" s="89" t="s">
        <v>108</v>
      </c>
      <c r="C18" s="73">
        <f>'8 - seminární místnost'!E24</f>
        <v>0</v>
      </c>
      <c r="D18" s="74">
        <v>0.21</v>
      </c>
      <c r="E18" s="73">
        <f t="shared" si="3"/>
        <v>0</v>
      </c>
      <c r="F18" s="78">
        <f t="shared" si="4"/>
        <v>0</v>
      </c>
    </row>
    <row r="19" spans="1:6" ht="28.15" customHeight="1">
      <c r="A19" s="77">
        <v>9</v>
      </c>
      <c r="B19" s="89" t="s">
        <v>132</v>
      </c>
      <c r="C19" s="73">
        <f>'9 - prac.vrchní sestry'!E17</f>
        <v>0</v>
      </c>
      <c r="D19" s="74">
        <v>0.21</v>
      </c>
      <c r="E19" s="73">
        <f t="shared" si="3"/>
        <v>0</v>
      </c>
      <c r="F19" s="78">
        <f t="shared" si="4"/>
        <v>0</v>
      </c>
    </row>
    <row r="20" spans="1:6" ht="29.85" customHeight="1" thickBot="1">
      <c r="A20" s="79"/>
      <c r="B20" s="80" t="s">
        <v>6</v>
      </c>
      <c r="C20" s="81">
        <f>SUM(C11:C19)</f>
        <v>0</v>
      </c>
      <c r="D20" s="82"/>
      <c r="E20" s="83">
        <f>SUM(E11:E19)</f>
        <v>0</v>
      </c>
      <c r="F20" s="84">
        <f>SUM(F11:F19)</f>
        <v>0</v>
      </c>
    </row>
    <row r="21" spans="1:6" ht="15.75" customHeight="1">
      <c r="A21" s="15"/>
      <c r="B21" s="25"/>
      <c r="C21" s="26"/>
      <c r="D21" s="27"/>
      <c r="E21" s="26"/>
      <c r="F21" s="29"/>
    </row>
    <row r="22" spans="1:6" ht="39.75" customHeight="1">
      <c r="A22" s="125" t="s">
        <v>165</v>
      </c>
      <c r="B22" s="125"/>
      <c r="C22" s="125"/>
      <c r="D22" s="125"/>
      <c r="E22" s="125"/>
      <c r="F22" s="125"/>
    </row>
    <row r="23" spans="1:6" ht="15.75" customHeight="1">
      <c r="A23" s="15"/>
      <c r="B23" s="25"/>
      <c r="C23" s="26"/>
      <c r="D23" s="27"/>
      <c r="E23" s="26"/>
      <c r="F23" s="29"/>
    </row>
    <row r="24" spans="1:6" ht="15.75" customHeight="1">
      <c r="A24" s="15"/>
      <c r="B24" s="25"/>
      <c r="C24" s="26"/>
      <c r="D24" s="27"/>
      <c r="E24" s="26"/>
      <c r="F24" s="29"/>
    </row>
    <row r="25" spans="1:6" ht="15.75" customHeight="1">
      <c r="A25" s="15"/>
      <c r="B25" s="25"/>
      <c r="C25" s="26"/>
      <c r="D25" s="27"/>
      <c r="E25" s="26"/>
      <c r="F25" s="29"/>
    </row>
    <row r="26" spans="1:6" ht="15.75" customHeight="1">
      <c r="A26" s="54"/>
      <c r="B26" s="25"/>
      <c r="C26" s="26"/>
      <c r="D26" s="27"/>
      <c r="E26" s="28"/>
      <c r="F26" s="29"/>
    </row>
    <row r="27" spans="1:6" ht="12.75">
      <c r="A27" s="1"/>
      <c r="C27" s="30"/>
      <c r="E27" s="31"/>
      <c r="F27" s="32"/>
    </row>
    <row r="28" spans="1:6" ht="12.75">
      <c r="A28" s="33"/>
      <c r="B28" s="33"/>
      <c r="C28" s="30"/>
      <c r="D28" s="33"/>
      <c r="E28" s="34"/>
      <c r="F28" s="35"/>
    </row>
    <row r="29" ht="12.75">
      <c r="E29" s="31"/>
    </row>
  </sheetData>
  <mergeCells count="12">
    <mergeCell ref="A22:F22"/>
    <mergeCell ref="A1:F1"/>
    <mergeCell ref="C9:C10"/>
    <mergeCell ref="D9:D10"/>
    <mergeCell ref="E9:E10"/>
    <mergeCell ref="F9:F10"/>
    <mergeCell ref="B3:F3"/>
    <mergeCell ref="B4:F4"/>
    <mergeCell ref="B5:F5"/>
    <mergeCell ref="B6:F6"/>
    <mergeCell ref="A9:A10"/>
    <mergeCell ref="B9:B10"/>
  </mergeCells>
  <printOptions/>
  <pageMargins left="0.7480314960629921" right="0.5625" top="1.1811023622047245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zoomScaleSheetLayoutView="115" workbookViewId="0" topLeftCell="A13">
      <selection activeCell="B28" sqref="B28"/>
    </sheetView>
  </sheetViews>
  <sheetFormatPr defaultColWidth="9.140625" defaultRowHeight="12.75"/>
  <cols>
    <col min="1" max="1" width="12.140625" style="1" customWidth="1"/>
    <col min="2" max="2" width="55.140625" style="1" customWidth="1"/>
    <col min="3" max="3" width="7.421875" style="1" customWidth="1"/>
    <col min="4" max="4" width="10.00390625" style="5" customWidth="1"/>
    <col min="5" max="5" width="10.00390625" style="4" customWidth="1"/>
    <col min="6" max="16384" width="9.140625" style="1" customWidth="1"/>
  </cols>
  <sheetData>
    <row r="1" spans="1:5" s="2" customFormat="1" ht="17.1" customHeight="1">
      <c r="A1" s="116" t="str">
        <f>REKAPITULACE!A1</f>
        <v>SOUPIS PRVKŮ - GASTROENTEROLOGIE MNUL</v>
      </c>
      <c r="B1" s="117"/>
      <c r="C1" s="117"/>
      <c r="D1" s="117"/>
      <c r="E1" s="118"/>
    </row>
    <row r="2" spans="1:5" ht="15.75" customHeight="1">
      <c r="A2" s="45"/>
      <c r="B2" s="45"/>
      <c r="C2" s="46"/>
      <c r="D2" s="44"/>
      <c r="E2" s="43"/>
    </row>
    <row r="3" spans="1:5" s="2" customFormat="1" ht="15.75" customHeight="1">
      <c r="A3" s="51"/>
      <c r="B3" s="119" t="str">
        <f>REKAPITULACE!B3</f>
        <v>KRAJSKÁ ZDRAVOTNÍ, a.s., Sociální péče 3316/12A, ÚL</v>
      </c>
      <c r="C3" s="120"/>
      <c r="D3" s="120"/>
      <c r="E3" s="121"/>
    </row>
    <row r="4" spans="1:5" s="2" customFormat="1" ht="15.75" customHeight="1">
      <c r="A4" s="52" t="s">
        <v>9</v>
      </c>
      <c r="B4" s="122" t="str">
        <f>REKAPITULACE!B4</f>
        <v>Sociální péče 3316/12A, 401 13 Ústí nad Labem</v>
      </c>
      <c r="C4" s="123"/>
      <c r="D4" s="123"/>
      <c r="E4" s="124"/>
    </row>
    <row r="5" spans="1:5" ht="15.75" customHeight="1">
      <c r="A5" s="53" t="s">
        <v>0</v>
      </c>
      <c r="B5" s="113" t="str">
        <f>REKAPITULACE!B5</f>
        <v>Milan Malý, tel. 477 117 931, 704 849 360, milan.maly@kzcr.eu</v>
      </c>
      <c r="C5" s="114"/>
      <c r="D5" s="114"/>
      <c r="E5" s="115"/>
    </row>
    <row r="6" spans="1:5" ht="15.75" customHeight="1" thickBot="1">
      <c r="A6" s="47"/>
      <c r="B6" s="48"/>
      <c r="C6" s="48"/>
      <c r="D6" s="49"/>
      <c r="E6" s="49"/>
    </row>
    <row r="7" spans="1:5" s="6" customFormat="1" ht="17.1" customHeight="1">
      <c r="A7" s="55" t="s">
        <v>26</v>
      </c>
      <c r="B7" s="56"/>
      <c r="C7" s="57"/>
      <c r="D7" s="58"/>
      <c r="E7" s="59"/>
    </row>
    <row r="8" spans="1:5" s="6" customFormat="1" ht="53.45" customHeight="1">
      <c r="A8" s="85" t="s">
        <v>1</v>
      </c>
      <c r="B8" s="66" t="str">
        <f>REKAPITULACE!B19</f>
        <v xml:space="preserve"> A1-044 pracovna vrchní sestry </v>
      </c>
      <c r="C8" s="75" t="s">
        <v>161</v>
      </c>
      <c r="D8" s="67" t="s">
        <v>159</v>
      </c>
      <c r="E8" s="86" t="s">
        <v>158</v>
      </c>
    </row>
    <row r="9" spans="1:5" s="6" customFormat="1" ht="62.45" customHeight="1">
      <c r="A9" s="87" t="s">
        <v>133</v>
      </c>
      <c r="B9" s="68" t="s">
        <v>57</v>
      </c>
      <c r="C9" s="62">
        <v>3</v>
      </c>
      <c r="D9" s="63">
        <v>0</v>
      </c>
      <c r="E9" s="88">
        <f>C9*D9</f>
        <v>0</v>
      </c>
    </row>
    <row r="10" spans="1:5" s="6" customFormat="1" ht="61.5" customHeight="1">
      <c r="A10" s="87" t="s">
        <v>134</v>
      </c>
      <c r="B10" s="68" t="s">
        <v>27</v>
      </c>
      <c r="C10" s="62">
        <v>3</v>
      </c>
      <c r="D10" s="63">
        <v>0</v>
      </c>
      <c r="E10" s="88">
        <f>C10*D10</f>
        <v>0</v>
      </c>
    </row>
    <row r="11" spans="1:5" s="6" customFormat="1" ht="159" customHeight="1">
      <c r="A11" s="87" t="s">
        <v>135</v>
      </c>
      <c r="B11" s="68" t="s">
        <v>29</v>
      </c>
      <c r="C11" s="62">
        <v>3</v>
      </c>
      <c r="D11" s="63">
        <v>0</v>
      </c>
      <c r="E11" s="88">
        <f aca="true" t="shared" si="0" ref="E11:E15">C11*D11</f>
        <v>0</v>
      </c>
    </row>
    <row r="12" spans="1:5" s="6" customFormat="1" ht="69.75" customHeight="1">
      <c r="A12" s="87" t="s">
        <v>136</v>
      </c>
      <c r="B12" s="68" t="s">
        <v>137</v>
      </c>
      <c r="C12" s="62">
        <v>2</v>
      </c>
      <c r="D12" s="63">
        <v>0</v>
      </c>
      <c r="E12" s="88">
        <f t="shared" si="0"/>
        <v>0</v>
      </c>
    </row>
    <row r="13" spans="1:5" s="6" customFormat="1" ht="70.5" customHeight="1">
      <c r="A13" s="87" t="s">
        <v>138</v>
      </c>
      <c r="B13" s="68" t="s">
        <v>139</v>
      </c>
      <c r="C13" s="62">
        <v>3</v>
      </c>
      <c r="D13" s="63">
        <v>0</v>
      </c>
      <c r="E13" s="88">
        <f t="shared" si="0"/>
        <v>0</v>
      </c>
    </row>
    <row r="14" spans="1:5" s="6" customFormat="1" ht="45" customHeight="1">
      <c r="A14" s="87" t="s">
        <v>140</v>
      </c>
      <c r="B14" s="68" t="s">
        <v>122</v>
      </c>
      <c r="C14" s="62">
        <v>1</v>
      </c>
      <c r="D14" s="63">
        <v>0</v>
      </c>
      <c r="E14" s="88">
        <f t="shared" si="0"/>
        <v>0</v>
      </c>
    </row>
    <row r="15" spans="1:5" s="6" customFormat="1" ht="45" customHeight="1">
      <c r="A15" s="87" t="s">
        <v>141</v>
      </c>
      <c r="B15" s="68" t="s">
        <v>142</v>
      </c>
      <c r="C15" s="62">
        <v>1</v>
      </c>
      <c r="D15" s="63">
        <v>0</v>
      </c>
      <c r="E15" s="88">
        <f t="shared" si="0"/>
        <v>0</v>
      </c>
    </row>
    <row r="16" spans="1:5" s="6" customFormat="1" ht="71.45" customHeight="1">
      <c r="A16" s="87" t="s">
        <v>151</v>
      </c>
      <c r="B16" s="68" t="s">
        <v>152</v>
      </c>
      <c r="C16" s="62">
        <v>2</v>
      </c>
      <c r="D16" s="63">
        <v>0</v>
      </c>
      <c r="E16" s="88">
        <f aca="true" t="shared" si="1" ref="E16">C16*D16</f>
        <v>0</v>
      </c>
    </row>
    <row r="17" spans="1:5" s="6" customFormat="1" ht="31.35" customHeight="1" thickBot="1">
      <c r="A17" s="64"/>
      <c r="B17" s="60" t="s">
        <v>163</v>
      </c>
      <c r="C17" s="60"/>
      <c r="D17" s="61"/>
      <c r="E17" s="65">
        <f>SUM(E9:E16)</f>
        <v>0</v>
      </c>
    </row>
    <row r="18" spans="2:5" s="6" customFormat="1" ht="17.1" customHeight="1">
      <c r="B18" s="3"/>
      <c r="C18" s="3"/>
      <c r="D18" s="7"/>
      <c r="E18" s="8"/>
    </row>
    <row r="19" s="6" customFormat="1" ht="15" customHeight="1"/>
    <row r="20" s="6" customFormat="1" ht="15" customHeight="1"/>
    <row r="21" s="6" customFormat="1" ht="15" customHeight="1"/>
    <row r="22" spans="1:5" s="6" customFormat="1" ht="12.75">
      <c r="A22" s="1"/>
      <c r="B22" s="1"/>
      <c r="C22" s="1"/>
      <c r="D22" s="4"/>
      <c r="E22" s="4"/>
    </row>
    <row r="23" spans="1:5" s="6" customFormat="1" ht="12.75">
      <c r="A23" s="1"/>
      <c r="B23" s="1"/>
      <c r="C23" s="1"/>
      <c r="D23" s="4"/>
      <c r="E23" s="4"/>
    </row>
    <row r="24" spans="1:5" s="6" customFormat="1" ht="12.75">
      <c r="A24" s="1"/>
      <c r="B24" s="1"/>
      <c r="C24" s="1"/>
      <c r="D24" s="4"/>
      <c r="E24" s="4"/>
    </row>
    <row r="25" spans="1:5" s="6" customFormat="1" ht="12.75">
      <c r="A25" s="1"/>
      <c r="B25" s="1"/>
      <c r="C25" s="1"/>
      <c r="D25" s="4"/>
      <c r="E25" s="4"/>
    </row>
    <row r="26" spans="1:5" s="6" customFormat="1" ht="12.75">
      <c r="A26" s="1"/>
      <c r="B26" s="1"/>
      <c r="C26" s="1"/>
      <c r="D26" s="4"/>
      <c r="E26" s="4"/>
    </row>
    <row r="27" spans="1:5" s="6" customFormat="1" ht="12.75">
      <c r="A27" s="1"/>
      <c r="B27" s="1"/>
      <c r="C27" s="1"/>
      <c r="D27" s="4"/>
      <c r="E27" s="4"/>
    </row>
    <row r="28" spans="1:5" s="6" customFormat="1" ht="12.75">
      <c r="A28" s="1"/>
      <c r="B28" s="1"/>
      <c r="C28" s="1"/>
      <c r="D28" s="4"/>
      <c r="E28" s="4"/>
    </row>
    <row r="29" spans="1:5" s="6" customFormat="1" ht="12.75">
      <c r="A29" s="1"/>
      <c r="B29" s="1"/>
      <c r="C29" s="1"/>
      <c r="D29" s="4"/>
      <c r="E29" s="4"/>
    </row>
    <row r="30" spans="1:5" s="6" customFormat="1" ht="12.75">
      <c r="A30" s="1"/>
      <c r="B30" s="1"/>
      <c r="C30" s="1"/>
      <c r="D30" s="4"/>
      <c r="E30" s="4"/>
    </row>
    <row r="31" spans="1:5" s="6" customFormat="1" ht="12.75">
      <c r="A31" s="1"/>
      <c r="B31" s="1"/>
      <c r="C31" s="1"/>
      <c r="D31" s="4"/>
      <c r="E31" s="4"/>
    </row>
    <row r="32" spans="1:5" s="6" customFormat="1" ht="12.75">
      <c r="A32" s="1"/>
      <c r="B32" s="1"/>
      <c r="C32" s="1"/>
      <c r="D32" s="4"/>
      <c r="E32" s="4"/>
    </row>
  </sheetData>
  <mergeCells count="4">
    <mergeCell ref="A1:E1"/>
    <mergeCell ref="B3:E3"/>
    <mergeCell ref="B4:E4"/>
    <mergeCell ref="B5:E5"/>
  </mergeCells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  <headerFooter alignWithMargins="0">
    <oddFooter>&amp;C&amp;"Times New Roman,Obyčejné"&amp;8&amp;P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SheetLayoutView="115" workbookViewId="0" topLeftCell="A1">
      <selection activeCell="G8" sqref="G8"/>
    </sheetView>
  </sheetViews>
  <sheetFormatPr defaultColWidth="9.140625" defaultRowHeight="12.75"/>
  <cols>
    <col min="1" max="1" width="12.140625" style="1" customWidth="1"/>
    <col min="2" max="2" width="55.140625" style="1" customWidth="1"/>
    <col min="3" max="3" width="7.28125" style="1" customWidth="1"/>
    <col min="4" max="4" width="10.00390625" style="5" customWidth="1"/>
    <col min="5" max="5" width="10.00390625" style="4" customWidth="1"/>
    <col min="6" max="7" width="11.57421875" style="37" customWidth="1"/>
    <col min="8" max="16384" width="9.140625" style="1" customWidth="1"/>
  </cols>
  <sheetData>
    <row r="1" spans="1:7" s="2" customFormat="1" ht="17.1" customHeight="1">
      <c r="A1" s="116" t="str">
        <f>REKAPITULACE!A1</f>
        <v>SOUPIS PRVKŮ - GASTROENTEROLOGIE MNUL</v>
      </c>
      <c r="B1" s="117"/>
      <c r="C1" s="117"/>
      <c r="D1" s="117"/>
      <c r="E1" s="118"/>
      <c r="F1" s="50"/>
      <c r="G1" s="50"/>
    </row>
    <row r="2" spans="1:5" ht="15.75" customHeight="1">
      <c r="A2" s="45"/>
      <c r="B2" s="45"/>
      <c r="C2" s="46"/>
      <c r="D2" s="44"/>
      <c r="E2" s="43"/>
    </row>
    <row r="3" spans="1:5" s="2" customFormat="1" ht="15.75" customHeight="1">
      <c r="A3" s="51"/>
      <c r="B3" s="119" t="str">
        <f>REKAPITULACE!B3</f>
        <v>KRAJSKÁ ZDRAVOTNÍ, a.s., Sociální péče 3316/12A, ÚL</v>
      </c>
      <c r="C3" s="120"/>
      <c r="D3" s="120"/>
      <c r="E3" s="121"/>
    </row>
    <row r="4" spans="1:5" s="2" customFormat="1" ht="15.75" customHeight="1">
      <c r="A4" s="52" t="s">
        <v>9</v>
      </c>
      <c r="B4" s="122" t="str">
        <f>REKAPITULACE!B4</f>
        <v>Sociální péče 3316/12A, 401 13 Ústí nad Labem</v>
      </c>
      <c r="C4" s="123"/>
      <c r="D4" s="123"/>
      <c r="E4" s="124"/>
    </row>
    <row r="5" spans="1:7" ht="15.75" customHeight="1">
      <c r="A5" s="53" t="s">
        <v>0</v>
      </c>
      <c r="B5" s="113" t="str">
        <f>REKAPITULACE!B5</f>
        <v>Milan Malý, tel. 477 117 931, 704 849 360, milan.maly@kzcr.eu</v>
      </c>
      <c r="C5" s="114"/>
      <c r="D5" s="114"/>
      <c r="E5" s="115"/>
      <c r="F5" s="40"/>
      <c r="G5" s="40"/>
    </row>
    <row r="6" spans="1:7" ht="15.75" customHeight="1" thickBot="1">
      <c r="A6" s="47"/>
      <c r="B6" s="48"/>
      <c r="C6" s="48"/>
      <c r="D6" s="49"/>
      <c r="E6" s="49"/>
      <c r="F6" s="40"/>
      <c r="G6" s="40"/>
    </row>
    <row r="7" spans="1:8" s="6" customFormat="1" ht="17.1" customHeight="1">
      <c r="A7" s="55" t="s">
        <v>26</v>
      </c>
      <c r="B7" s="56"/>
      <c r="C7" s="57"/>
      <c r="D7" s="58"/>
      <c r="E7" s="59"/>
      <c r="F7" s="40"/>
      <c r="G7" s="40"/>
      <c r="H7" s="1"/>
    </row>
    <row r="8" spans="1:8" s="6" customFormat="1" ht="53.45" customHeight="1">
      <c r="A8" s="85" t="s">
        <v>1</v>
      </c>
      <c r="B8" s="66" t="str">
        <f>REKAPITULACE!B11</f>
        <v>A1-001, stacionář</v>
      </c>
      <c r="C8" s="75" t="s">
        <v>161</v>
      </c>
      <c r="D8" s="67" t="s">
        <v>157</v>
      </c>
      <c r="E8" s="86" t="s">
        <v>158</v>
      </c>
      <c r="F8" s="40"/>
      <c r="G8" s="40"/>
      <c r="H8" s="1"/>
    </row>
    <row r="9" spans="1:8" s="6" customFormat="1" ht="55.15" customHeight="1">
      <c r="A9" s="87" t="s">
        <v>13</v>
      </c>
      <c r="B9" s="68" t="s">
        <v>16</v>
      </c>
      <c r="C9" s="62">
        <v>1</v>
      </c>
      <c r="D9" s="63">
        <v>0</v>
      </c>
      <c r="E9" s="88">
        <v>0</v>
      </c>
      <c r="F9" s="40"/>
      <c r="G9" s="40"/>
      <c r="H9" s="1"/>
    </row>
    <row r="10" spans="1:8" s="6" customFormat="1" ht="55.15" customHeight="1">
      <c r="A10" s="87" t="s">
        <v>14</v>
      </c>
      <c r="B10" s="68" t="s">
        <v>27</v>
      </c>
      <c r="C10" s="62">
        <v>1</v>
      </c>
      <c r="D10" s="63">
        <v>0</v>
      </c>
      <c r="E10" s="88">
        <f>C10*D10</f>
        <v>0</v>
      </c>
      <c r="F10" s="40"/>
      <c r="G10" s="40"/>
      <c r="H10" s="1"/>
    </row>
    <row r="11" spans="1:8" s="6" customFormat="1" ht="45" customHeight="1">
      <c r="A11" s="87" t="s">
        <v>15</v>
      </c>
      <c r="B11" s="68" t="s">
        <v>17</v>
      </c>
      <c r="C11" s="62">
        <v>1</v>
      </c>
      <c r="D11" s="63">
        <v>0</v>
      </c>
      <c r="E11" s="88">
        <f aca="true" t="shared" si="0" ref="E11:E19">C11*D11</f>
        <v>0</v>
      </c>
      <c r="F11" s="40"/>
      <c r="G11" s="40"/>
      <c r="H11" s="1"/>
    </row>
    <row r="12" spans="1:8" s="6" customFormat="1" ht="55.15" customHeight="1">
      <c r="A12" s="87" t="s">
        <v>18</v>
      </c>
      <c r="B12" s="68" t="s">
        <v>28</v>
      </c>
      <c r="C12" s="62">
        <v>1</v>
      </c>
      <c r="D12" s="63">
        <v>0</v>
      </c>
      <c r="E12" s="88">
        <f t="shared" si="0"/>
        <v>0</v>
      </c>
      <c r="F12" s="40"/>
      <c r="G12" s="40"/>
      <c r="H12" s="1"/>
    </row>
    <row r="13" spans="1:8" s="6" customFormat="1" ht="154.5" customHeight="1">
      <c r="A13" s="87" t="s">
        <v>19</v>
      </c>
      <c r="B13" s="68" t="s">
        <v>164</v>
      </c>
      <c r="C13" s="62">
        <v>1</v>
      </c>
      <c r="D13" s="63">
        <v>0</v>
      </c>
      <c r="E13" s="88">
        <f t="shared" si="0"/>
        <v>0</v>
      </c>
      <c r="F13" s="42"/>
      <c r="G13" s="42"/>
      <c r="H13" s="1"/>
    </row>
    <row r="14" spans="1:8" s="6" customFormat="1" ht="84.2" customHeight="1">
      <c r="A14" s="87" t="s">
        <v>25</v>
      </c>
      <c r="B14" s="68" t="s">
        <v>30</v>
      </c>
      <c r="C14" s="62">
        <v>1</v>
      </c>
      <c r="D14" s="63">
        <v>0</v>
      </c>
      <c r="E14" s="88">
        <f aca="true" t="shared" si="1" ref="E14">C14*D14</f>
        <v>0</v>
      </c>
      <c r="F14" s="42"/>
      <c r="G14" s="42"/>
      <c r="H14" s="1"/>
    </row>
    <row r="15" spans="1:8" s="6" customFormat="1" ht="69" customHeight="1">
      <c r="A15" s="87" t="s">
        <v>20</v>
      </c>
      <c r="B15" s="68" t="s">
        <v>31</v>
      </c>
      <c r="C15" s="62">
        <v>1</v>
      </c>
      <c r="D15" s="63">
        <v>0</v>
      </c>
      <c r="E15" s="88">
        <f t="shared" si="0"/>
        <v>0</v>
      </c>
      <c r="F15" s="42"/>
      <c r="G15" s="42"/>
      <c r="H15" s="1"/>
    </row>
    <row r="16" spans="1:8" s="6" customFormat="1" ht="95.25" customHeight="1">
      <c r="A16" s="87" t="s">
        <v>21</v>
      </c>
      <c r="B16" s="68" t="s">
        <v>32</v>
      </c>
      <c r="C16" s="62">
        <v>1</v>
      </c>
      <c r="D16" s="63">
        <v>0</v>
      </c>
      <c r="E16" s="88">
        <f t="shared" si="0"/>
        <v>0</v>
      </c>
      <c r="F16" s="42"/>
      <c r="G16" s="42"/>
      <c r="H16" s="1"/>
    </row>
    <row r="17" spans="1:8" s="6" customFormat="1" ht="69.95" customHeight="1">
      <c r="A17" s="87" t="s">
        <v>22</v>
      </c>
      <c r="B17" s="68" t="s">
        <v>40</v>
      </c>
      <c r="C17" s="62">
        <v>1</v>
      </c>
      <c r="D17" s="63">
        <v>0</v>
      </c>
      <c r="E17" s="88">
        <f t="shared" si="0"/>
        <v>0</v>
      </c>
      <c r="F17" s="42"/>
      <c r="G17" s="42"/>
      <c r="H17" s="1"/>
    </row>
    <row r="18" spans="1:8" s="6" customFormat="1" ht="84.2" customHeight="1">
      <c r="A18" s="87" t="s">
        <v>23</v>
      </c>
      <c r="B18" s="68" t="s">
        <v>47</v>
      </c>
      <c r="C18" s="62">
        <v>2</v>
      </c>
      <c r="D18" s="63">
        <v>0</v>
      </c>
      <c r="E18" s="88">
        <f t="shared" si="0"/>
        <v>0</v>
      </c>
      <c r="F18" s="41"/>
      <c r="G18" s="41"/>
      <c r="H18" s="1"/>
    </row>
    <row r="19" spans="1:8" s="6" customFormat="1" ht="49.7" customHeight="1">
      <c r="A19" s="87" t="s">
        <v>24</v>
      </c>
      <c r="B19" s="68" t="s">
        <v>72</v>
      </c>
      <c r="C19" s="62">
        <v>1</v>
      </c>
      <c r="D19" s="63">
        <v>0</v>
      </c>
      <c r="E19" s="88">
        <f t="shared" si="0"/>
        <v>0</v>
      </c>
      <c r="F19" s="41"/>
      <c r="G19" s="41"/>
      <c r="H19" s="1"/>
    </row>
    <row r="20" spans="1:8" s="6" customFormat="1" ht="21.75" customHeight="1" thickBot="1">
      <c r="A20" s="64"/>
      <c r="B20" s="60" t="s">
        <v>163</v>
      </c>
      <c r="C20" s="60"/>
      <c r="D20" s="61"/>
      <c r="E20" s="65">
        <f>SUM(E9:E19)</f>
        <v>0</v>
      </c>
      <c r="F20" s="37"/>
      <c r="G20" s="37"/>
      <c r="H20" s="1"/>
    </row>
    <row r="21" spans="2:8" s="6" customFormat="1" ht="17.1" customHeight="1">
      <c r="B21" s="3"/>
      <c r="C21" s="3"/>
      <c r="D21" s="7"/>
      <c r="E21" s="8"/>
      <c r="F21" s="37"/>
      <c r="G21" s="37"/>
      <c r="H21" s="1"/>
    </row>
    <row r="22" spans="1:8" s="6" customFormat="1" ht="12.75">
      <c r="A22" s="1"/>
      <c r="B22" s="1"/>
      <c r="C22" s="1"/>
      <c r="D22" s="4"/>
      <c r="E22" s="4"/>
      <c r="F22" s="37"/>
      <c r="G22" s="37"/>
      <c r="H22" s="1"/>
    </row>
    <row r="23" spans="1:8" s="6" customFormat="1" ht="12.75">
      <c r="A23" s="1"/>
      <c r="B23" s="1"/>
      <c r="C23" s="1"/>
      <c r="D23" s="4"/>
      <c r="E23" s="4"/>
      <c r="F23" s="37"/>
      <c r="G23" s="37"/>
      <c r="H23" s="1"/>
    </row>
  </sheetData>
  <mergeCells count="4">
    <mergeCell ref="B5:E5"/>
    <mergeCell ref="A1:E1"/>
    <mergeCell ref="B3:E3"/>
    <mergeCell ref="B4:E4"/>
  </mergeCells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  <headerFooter alignWithMargins="0">
    <oddFooter>&amp;C&amp;"Times New Roman,Obyčejné"&amp;8&amp;P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zoomScaleSheetLayoutView="115" zoomScalePageLayoutView="120" workbookViewId="0" topLeftCell="A16">
      <selection activeCell="H12" sqref="H12"/>
    </sheetView>
  </sheetViews>
  <sheetFormatPr defaultColWidth="9.140625" defaultRowHeight="12.75"/>
  <cols>
    <col min="1" max="1" width="12.140625" style="1" customWidth="1"/>
    <col min="2" max="2" width="55.140625" style="1" customWidth="1"/>
    <col min="3" max="3" width="8.140625" style="1" customWidth="1"/>
    <col min="4" max="4" width="10.00390625" style="5" customWidth="1"/>
    <col min="5" max="5" width="10.00390625" style="4" customWidth="1"/>
    <col min="6" max="16384" width="9.140625" style="1" customWidth="1"/>
  </cols>
  <sheetData>
    <row r="1" spans="1:5" s="2" customFormat="1" ht="17.1" customHeight="1">
      <c r="A1" s="116" t="str">
        <f>REKAPITULACE!A1</f>
        <v>SOUPIS PRVKŮ - GASTROENTEROLOGIE MNUL</v>
      </c>
      <c r="B1" s="117"/>
      <c r="C1" s="117"/>
      <c r="D1" s="117"/>
      <c r="E1" s="118"/>
    </row>
    <row r="2" spans="1:5" ht="15.75" customHeight="1">
      <c r="A2" s="45"/>
      <c r="B2" s="45"/>
      <c r="C2" s="46"/>
      <c r="D2" s="44"/>
      <c r="E2" s="43"/>
    </row>
    <row r="3" spans="1:5" s="2" customFormat="1" ht="15.75" customHeight="1">
      <c r="A3" s="51"/>
      <c r="B3" s="119" t="str">
        <f>REKAPITULACE!B3</f>
        <v>KRAJSKÁ ZDRAVOTNÍ, a.s., Sociální péče 3316/12A, ÚL</v>
      </c>
      <c r="C3" s="120"/>
      <c r="D3" s="120"/>
      <c r="E3" s="121"/>
    </row>
    <row r="4" spans="1:5" s="2" customFormat="1" ht="15.75" customHeight="1">
      <c r="A4" s="52" t="s">
        <v>9</v>
      </c>
      <c r="B4" s="122" t="str">
        <f>REKAPITULACE!B4</f>
        <v>Sociální péče 3316/12A, 401 13 Ústí nad Labem</v>
      </c>
      <c r="C4" s="123"/>
      <c r="D4" s="123"/>
      <c r="E4" s="124"/>
    </row>
    <row r="5" spans="1:5" ht="15.75" customHeight="1">
      <c r="A5" s="53" t="s">
        <v>0</v>
      </c>
      <c r="B5" s="113" t="str">
        <f>REKAPITULACE!B5</f>
        <v>Milan Malý, tel. 477 117 931, 704 849 360, milan.maly@kzcr.eu</v>
      </c>
      <c r="C5" s="114"/>
      <c r="D5" s="114"/>
      <c r="E5" s="115"/>
    </row>
    <row r="6" spans="1:5" ht="15.75" customHeight="1" thickBot="1">
      <c r="A6" s="47"/>
      <c r="B6" s="48"/>
      <c r="C6" s="48"/>
      <c r="D6" s="49"/>
      <c r="E6" s="49"/>
    </row>
    <row r="7" spans="1:5" s="6" customFormat="1" ht="17.1" customHeight="1">
      <c r="A7" s="55" t="s">
        <v>26</v>
      </c>
      <c r="B7" s="56"/>
      <c r="C7" s="57"/>
      <c r="D7" s="58"/>
      <c r="E7" s="59"/>
    </row>
    <row r="8" spans="1:5" s="6" customFormat="1" ht="53.45" customHeight="1">
      <c r="A8" s="85" t="s">
        <v>1</v>
      </c>
      <c r="B8" s="66" t="str">
        <f>REKAPITULACE!B12</f>
        <v xml:space="preserve">A1-003, kuchyň </v>
      </c>
      <c r="C8" s="75" t="s">
        <v>161</v>
      </c>
      <c r="D8" s="67" t="s">
        <v>159</v>
      </c>
      <c r="E8" s="86" t="s">
        <v>158</v>
      </c>
    </row>
    <row r="9" spans="1:5" s="6" customFormat="1" ht="68.25" customHeight="1">
      <c r="A9" s="87" t="s">
        <v>33</v>
      </c>
      <c r="B9" s="68" t="s">
        <v>34</v>
      </c>
      <c r="C9" s="62">
        <v>1</v>
      </c>
      <c r="D9" s="63">
        <v>0</v>
      </c>
      <c r="E9" s="88">
        <f>C9*D9</f>
        <v>0</v>
      </c>
    </row>
    <row r="10" spans="1:5" s="6" customFormat="1" ht="91.5" customHeight="1">
      <c r="A10" s="87" t="s">
        <v>35</v>
      </c>
      <c r="B10" s="68" t="s">
        <v>38</v>
      </c>
      <c r="C10" s="62">
        <v>2</v>
      </c>
      <c r="D10" s="63">
        <v>0</v>
      </c>
      <c r="E10" s="88">
        <f>C10*D10</f>
        <v>0</v>
      </c>
    </row>
    <row r="11" spans="1:5" s="6" customFormat="1" ht="85.7" customHeight="1">
      <c r="A11" s="87" t="s">
        <v>36</v>
      </c>
      <c r="B11" s="68" t="s">
        <v>37</v>
      </c>
      <c r="C11" s="62">
        <v>1</v>
      </c>
      <c r="D11" s="63">
        <v>0</v>
      </c>
      <c r="E11" s="88">
        <f aca="true" t="shared" si="0" ref="E11:E18">C11*D11</f>
        <v>0</v>
      </c>
    </row>
    <row r="12" spans="1:5" s="6" customFormat="1" ht="70.5" customHeight="1">
      <c r="A12" s="87" t="s">
        <v>39</v>
      </c>
      <c r="B12" s="68" t="s">
        <v>146</v>
      </c>
      <c r="C12" s="62">
        <v>1</v>
      </c>
      <c r="D12" s="63">
        <v>0</v>
      </c>
      <c r="E12" s="88">
        <f t="shared" si="0"/>
        <v>0</v>
      </c>
    </row>
    <row r="13" spans="1:5" s="6" customFormat="1" ht="83.25" customHeight="1">
      <c r="A13" s="87" t="s">
        <v>41</v>
      </c>
      <c r="B13" s="68" t="s">
        <v>42</v>
      </c>
      <c r="C13" s="62">
        <v>2</v>
      </c>
      <c r="D13" s="63">
        <v>0</v>
      </c>
      <c r="E13" s="88">
        <f t="shared" si="0"/>
        <v>0</v>
      </c>
    </row>
    <row r="14" spans="1:5" s="6" customFormat="1" ht="58.7" customHeight="1">
      <c r="A14" s="87" t="s">
        <v>43</v>
      </c>
      <c r="B14" s="68" t="s">
        <v>44</v>
      </c>
      <c r="C14" s="62">
        <v>1</v>
      </c>
      <c r="D14" s="63">
        <v>0</v>
      </c>
      <c r="E14" s="88">
        <f t="shared" si="0"/>
        <v>0</v>
      </c>
    </row>
    <row r="15" spans="1:5" s="6" customFormat="1" ht="60" customHeight="1">
      <c r="A15" s="87" t="s">
        <v>45</v>
      </c>
      <c r="B15" s="68" t="s">
        <v>46</v>
      </c>
      <c r="C15" s="62">
        <v>2</v>
      </c>
      <c r="D15" s="63">
        <v>0</v>
      </c>
      <c r="E15" s="88">
        <f t="shared" si="0"/>
        <v>0</v>
      </c>
    </row>
    <row r="16" spans="1:5" s="6" customFormat="1" ht="70.5" customHeight="1">
      <c r="A16" s="87" t="s">
        <v>48</v>
      </c>
      <c r="B16" s="68" t="s">
        <v>49</v>
      </c>
      <c r="C16" s="62">
        <v>1</v>
      </c>
      <c r="D16" s="63">
        <v>0</v>
      </c>
      <c r="E16" s="88">
        <f t="shared" si="0"/>
        <v>0</v>
      </c>
    </row>
    <row r="17" spans="1:5" s="6" customFormat="1" ht="46.5" customHeight="1">
      <c r="A17" s="87" t="s">
        <v>50</v>
      </c>
      <c r="B17" s="68" t="s">
        <v>71</v>
      </c>
      <c r="C17" s="62">
        <v>1</v>
      </c>
      <c r="D17" s="63">
        <v>0</v>
      </c>
      <c r="E17" s="88">
        <f t="shared" si="0"/>
        <v>0</v>
      </c>
    </row>
    <row r="18" spans="1:5" s="6" customFormat="1" ht="85.7" customHeight="1">
      <c r="A18" s="87" t="s">
        <v>145</v>
      </c>
      <c r="B18" s="68" t="s">
        <v>30</v>
      </c>
      <c r="C18" s="62">
        <v>4</v>
      </c>
      <c r="D18" s="63">
        <v>0</v>
      </c>
      <c r="E18" s="88">
        <f t="shared" si="0"/>
        <v>0</v>
      </c>
    </row>
    <row r="19" spans="1:5" s="6" customFormat="1" ht="26.45" customHeight="1" thickBot="1">
      <c r="A19" s="64"/>
      <c r="B19" s="60" t="s">
        <v>163</v>
      </c>
      <c r="C19" s="60"/>
      <c r="D19" s="61"/>
      <c r="E19" s="65">
        <f>SUM(E9:E18)</f>
        <v>0</v>
      </c>
    </row>
    <row r="20" spans="2:5" s="6" customFormat="1" ht="17.1" customHeight="1">
      <c r="B20" s="3"/>
      <c r="C20" s="3"/>
      <c r="D20" s="7"/>
      <c r="E20" s="8"/>
    </row>
    <row r="21" s="6" customFormat="1" ht="15" customHeight="1"/>
    <row r="22" s="6" customFormat="1" ht="15" customHeight="1"/>
    <row r="23" s="6" customFormat="1" ht="15" customHeight="1"/>
    <row r="24" spans="1:5" s="6" customFormat="1" ht="12.75">
      <c r="A24" s="1"/>
      <c r="B24" s="1"/>
      <c r="C24" s="1"/>
      <c r="D24" s="4"/>
      <c r="E24" s="4"/>
    </row>
    <row r="25" spans="1:5" s="6" customFormat="1" ht="12.75">
      <c r="A25" s="1"/>
      <c r="B25" s="1"/>
      <c r="C25" s="1"/>
      <c r="D25" s="4"/>
      <c r="E25" s="4"/>
    </row>
    <row r="26" spans="1:5" s="6" customFormat="1" ht="12.75">
      <c r="A26" s="1"/>
      <c r="B26" s="1"/>
      <c r="C26" s="1"/>
      <c r="D26" s="4"/>
      <c r="E26" s="4"/>
    </row>
    <row r="27" spans="1:5" s="6" customFormat="1" ht="12.75">
      <c r="A27" s="1"/>
      <c r="B27" s="1"/>
      <c r="C27" s="1"/>
      <c r="D27" s="4"/>
      <c r="E27" s="4"/>
    </row>
    <row r="28" spans="1:5" s="6" customFormat="1" ht="12.75">
      <c r="A28" s="1"/>
      <c r="B28" s="1"/>
      <c r="C28" s="1"/>
      <c r="D28" s="4"/>
      <c r="E28" s="4"/>
    </row>
    <row r="29" spans="1:5" s="6" customFormat="1" ht="12.75">
      <c r="A29" s="1"/>
      <c r="B29" s="1"/>
      <c r="C29" s="1"/>
      <c r="D29" s="4"/>
      <c r="E29" s="4"/>
    </row>
    <row r="30" spans="1:5" s="6" customFormat="1" ht="12.75">
      <c r="A30" s="1"/>
      <c r="B30" s="1"/>
      <c r="C30" s="1"/>
      <c r="D30" s="4"/>
      <c r="E30" s="4"/>
    </row>
    <row r="31" spans="1:5" s="6" customFormat="1" ht="12.75">
      <c r="A31" s="1"/>
      <c r="B31" s="1"/>
      <c r="C31" s="1"/>
      <c r="D31" s="4"/>
      <c r="E31" s="4"/>
    </row>
    <row r="32" spans="1:5" s="6" customFormat="1" ht="12.75">
      <c r="A32" s="1"/>
      <c r="B32" s="1"/>
      <c r="C32" s="1"/>
      <c r="D32" s="4"/>
      <c r="E32" s="4"/>
    </row>
    <row r="33" spans="1:5" s="6" customFormat="1" ht="12.75">
      <c r="A33" s="1"/>
      <c r="B33" s="1"/>
      <c r="C33" s="1"/>
      <c r="D33" s="4"/>
      <c r="E33" s="4"/>
    </row>
    <row r="34" spans="1:5" s="6" customFormat="1" ht="12.75">
      <c r="A34" s="1"/>
      <c r="B34" s="1"/>
      <c r="C34" s="1"/>
      <c r="D34" s="4"/>
      <c r="E34" s="4"/>
    </row>
  </sheetData>
  <mergeCells count="4">
    <mergeCell ref="B5:E5"/>
    <mergeCell ref="A1:E1"/>
    <mergeCell ref="B3:E3"/>
    <mergeCell ref="B4:E4"/>
  </mergeCells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  <headerFooter alignWithMargins="0">
    <oddFooter>&amp;C&amp;"Times New Roman,Obyčejné"&amp;8&amp;P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zoomScaleSheetLayoutView="110" workbookViewId="0" topLeftCell="A1">
      <selection activeCell="I8" sqref="I8"/>
    </sheetView>
  </sheetViews>
  <sheetFormatPr defaultColWidth="9.140625" defaultRowHeight="12.75"/>
  <cols>
    <col min="1" max="1" width="12.140625" style="1" customWidth="1"/>
    <col min="2" max="2" width="55.140625" style="1" customWidth="1"/>
    <col min="3" max="3" width="6.7109375" style="1" customWidth="1"/>
    <col min="4" max="4" width="10.00390625" style="5" customWidth="1"/>
    <col min="5" max="5" width="10.00390625" style="4" customWidth="1"/>
    <col min="6" max="16384" width="9.140625" style="1" customWidth="1"/>
  </cols>
  <sheetData>
    <row r="1" spans="1:5" s="2" customFormat="1" ht="17.1" customHeight="1">
      <c r="A1" s="116" t="str">
        <f>REKAPITULACE!A1</f>
        <v>SOUPIS PRVKŮ - GASTROENTEROLOGIE MNUL</v>
      </c>
      <c r="B1" s="117"/>
      <c r="C1" s="117"/>
      <c r="D1" s="117"/>
      <c r="E1" s="118"/>
    </row>
    <row r="2" spans="1:5" ht="15.75" customHeight="1">
      <c r="A2" s="45"/>
      <c r="B2" s="45"/>
      <c r="C2" s="46"/>
      <c r="D2" s="44"/>
      <c r="E2" s="43"/>
    </row>
    <row r="3" spans="1:5" s="2" customFormat="1" ht="15.75" customHeight="1">
      <c r="A3" s="51"/>
      <c r="B3" s="119" t="str">
        <f>REKAPITULACE!B3</f>
        <v>KRAJSKÁ ZDRAVOTNÍ, a.s., Sociální péče 3316/12A, ÚL</v>
      </c>
      <c r="C3" s="120"/>
      <c r="D3" s="120"/>
      <c r="E3" s="121"/>
    </row>
    <row r="4" spans="1:5" s="2" customFormat="1" ht="15.75" customHeight="1">
      <c r="A4" s="52" t="s">
        <v>9</v>
      </c>
      <c r="B4" s="122" t="str">
        <f>REKAPITULACE!B4</f>
        <v>Sociální péče 3316/12A, 401 13 Ústí nad Labem</v>
      </c>
      <c r="C4" s="123"/>
      <c r="D4" s="123"/>
      <c r="E4" s="124"/>
    </row>
    <row r="5" spans="1:5" ht="15.75" customHeight="1">
      <c r="A5" s="53" t="s">
        <v>0</v>
      </c>
      <c r="B5" s="113" t="str">
        <f>REKAPITULACE!B5</f>
        <v>Milan Malý, tel. 477 117 931, 704 849 360, milan.maly@kzcr.eu</v>
      </c>
      <c r="C5" s="114"/>
      <c r="D5" s="114"/>
      <c r="E5" s="115"/>
    </row>
    <row r="6" spans="1:5" ht="15.75" customHeight="1" thickBot="1">
      <c r="A6" s="47"/>
      <c r="B6" s="48"/>
      <c r="C6" s="48"/>
      <c r="D6" s="49"/>
      <c r="E6" s="49"/>
    </row>
    <row r="7" spans="1:5" s="6" customFormat="1" ht="17.1" customHeight="1">
      <c r="A7" s="55" t="s">
        <v>26</v>
      </c>
      <c r="B7" s="56"/>
      <c r="C7" s="57"/>
      <c r="D7" s="58"/>
      <c r="E7" s="59"/>
    </row>
    <row r="8" spans="1:5" s="6" customFormat="1" ht="53.45" customHeight="1">
      <c r="A8" s="85" t="s">
        <v>1</v>
      </c>
      <c r="B8" s="66" t="str">
        <f>REKAPITULACE!B13</f>
        <v>A1-004, denní místnost pacientů</v>
      </c>
      <c r="C8" s="75" t="s">
        <v>162</v>
      </c>
      <c r="D8" s="67" t="s">
        <v>157</v>
      </c>
      <c r="E8" s="86" t="s">
        <v>158</v>
      </c>
    </row>
    <row r="9" spans="1:5" s="6" customFormat="1" ht="81.75" customHeight="1">
      <c r="A9" s="87" t="s">
        <v>54</v>
      </c>
      <c r="B9" s="68" t="s">
        <v>60</v>
      </c>
      <c r="C9" s="62">
        <v>1</v>
      </c>
      <c r="D9" s="63">
        <v>0</v>
      </c>
      <c r="E9" s="88">
        <f>C9*D9</f>
        <v>0</v>
      </c>
    </row>
    <row r="10" spans="1:5" s="6" customFormat="1" ht="27.2" customHeight="1" thickBot="1">
      <c r="A10" s="64"/>
      <c r="B10" s="60" t="s">
        <v>163</v>
      </c>
      <c r="C10" s="60"/>
      <c r="D10" s="61"/>
      <c r="E10" s="65">
        <f>SUM(E9)</f>
        <v>0</v>
      </c>
    </row>
    <row r="11" spans="2:5" s="6" customFormat="1" ht="17.1" customHeight="1">
      <c r="B11" s="3"/>
      <c r="C11" s="3"/>
      <c r="D11" s="7"/>
      <c r="E11" s="8"/>
    </row>
    <row r="12" s="6" customFormat="1" ht="15" customHeight="1"/>
    <row r="13" s="6" customFormat="1" ht="15" customHeight="1"/>
    <row r="14" s="6" customFormat="1" ht="15" customHeight="1"/>
    <row r="15" spans="1:5" s="6" customFormat="1" ht="12.75">
      <c r="A15" s="1"/>
      <c r="B15" s="1"/>
      <c r="C15" s="1"/>
      <c r="D15" s="4"/>
      <c r="E15" s="4"/>
    </row>
    <row r="16" spans="1:5" s="6" customFormat="1" ht="12.75">
      <c r="A16" s="1"/>
      <c r="B16" s="1"/>
      <c r="C16" s="1"/>
      <c r="D16" s="4"/>
      <c r="E16" s="4"/>
    </row>
    <row r="17" spans="1:5" s="6" customFormat="1" ht="12.75">
      <c r="A17" s="1"/>
      <c r="B17" s="1"/>
      <c r="C17" s="1"/>
      <c r="D17" s="4"/>
      <c r="E17" s="4"/>
    </row>
    <row r="18" spans="1:5" s="6" customFormat="1" ht="12.75">
      <c r="A18" s="1"/>
      <c r="B18" s="1"/>
      <c r="C18" s="1"/>
      <c r="D18" s="4"/>
      <c r="E18" s="4"/>
    </row>
    <row r="19" spans="1:5" s="6" customFormat="1" ht="12.75">
      <c r="A19" s="1"/>
      <c r="B19" s="1"/>
      <c r="C19" s="1"/>
      <c r="D19" s="4"/>
      <c r="E19" s="4"/>
    </row>
    <row r="20" spans="1:5" s="6" customFormat="1" ht="12.75">
      <c r="A20" s="1"/>
      <c r="B20" s="1"/>
      <c r="C20" s="1"/>
      <c r="D20" s="4"/>
      <c r="E20" s="4"/>
    </row>
    <row r="21" spans="1:5" s="6" customFormat="1" ht="12.75">
      <c r="A21" s="1"/>
      <c r="B21" s="1"/>
      <c r="C21" s="1"/>
      <c r="D21" s="4"/>
      <c r="E21" s="4"/>
    </row>
    <row r="22" spans="1:5" s="6" customFormat="1" ht="12.75">
      <c r="A22" s="1"/>
      <c r="B22" s="1"/>
      <c r="C22" s="1"/>
      <c r="D22" s="4"/>
      <c r="E22" s="4"/>
    </row>
    <row r="23" spans="1:5" s="6" customFormat="1" ht="12.75">
      <c r="A23" s="1"/>
      <c r="B23" s="1"/>
      <c r="C23" s="1"/>
      <c r="D23" s="4"/>
      <c r="E23" s="4"/>
    </row>
    <row r="24" spans="1:5" s="6" customFormat="1" ht="12.75">
      <c r="A24" s="1"/>
      <c r="B24" s="1"/>
      <c r="C24" s="1"/>
      <c r="D24" s="4"/>
      <c r="E24" s="4"/>
    </row>
    <row r="25" spans="1:5" s="6" customFormat="1" ht="12.75">
      <c r="A25" s="1"/>
      <c r="B25" s="1"/>
      <c r="C25" s="1"/>
      <c r="D25" s="4"/>
      <c r="E25" s="4"/>
    </row>
  </sheetData>
  <sheetProtection insertRows="0"/>
  <mergeCells count="4">
    <mergeCell ref="B4:E4"/>
    <mergeCell ref="B5:E5"/>
    <mergeCell ref="A1:E1"/>
    <mergeCell ref="B3:E3"/>
  </mergeCells>
  <printOptions/>
  <pageMargins left="0.7480314960629921" right="0.35433070866141736" top="1.1811023622047245" bottom="0.5905511811023623" header="0.31496062992125984" footer="0.31496062992125984"/>
  <pageSetup fitToHeight="2" fitToWidth="1" horizontalDpi="600" verticalDpi="600" orientation="portrait" paperSize="9" r:id="rId1"/>
  <headerFooter alignWithMargins="0">
    <oddFooter>&amp;C&amp;"Times New Roman,Obyčejné"&amp;8&amp;P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zoomScaleSheetLayoutView="110" workbookViewId="0" topLeftCell="A10">
      <selection activeCell="B29" sqref="B29"/>
    </sheetView>
  </sheetViews>
  <sheetFormatPr defaultColWidth="9.140625" defaultRowHeight="12.75"/>
  <cols>
    <col min="1" max="1" width="12.140625" style="1" customWidth="1"/>
    <col min="2" max="2" width="55.140625" style="1" customWidth="1"/>
    <col min="3" max="3" width="6.8515625" style="1" customWidth="1"/>
    <col min="4" max="4" width="10.00390625" style="5" customWidth="1"/>
    <col min="5" max="5" width="10.00390625" style="4" customWidth="1"/>
    <col min="6" max="16384" width="9.140625" style="1" customWidth="1"/>
  </cols>
  <sheetData>
    <row r="1" spans="1:5" s="2" customFormat="1" ht="17.1" customHeight="1">
      <c r="A1" s="116" t="str">
        <f>REKAPITULACE!A1</f>
        <v>SOUPIS PRVKŮ - GASTROENTEROLOGIE MNUL</v>
      </c>
      <c r="B1" s="117"/>
      <c r="C1" s="117"/>
      <c r="D1" s="117"/>
      <c r="E1" s="118"/>
    </row>
    <row r="2" spans="1:5" ht="15.75" customHeight="1">
      <c r="A2" s="45"/>
      <c r="B2" s="45"/>
      <c r="C2" s="46"/>
      <c r="D2" s="44"/>
      <c r="E2" s="43"/>
    </row>
    <row r="3" spans="1:5" s="2" customFormat="1" ht="15.75" customHeight="1">
      <c r="A3" s="51"/>
      <c r="B3" s="119" t="str">
        <f>REKAPITULACE!B3</f>
        <v>KRAJSKÁ ZDRAVOTNÍ, a.s., Sociální péče 3316/12A, ÚL</v>
      </c>
      <c r="C3" s="120"/>
      <c r="D3" s="120"/>
      <c r="E3" s="121"/>
    </row>
    <row r="4" spans="1:5" s="2" customFormat="1" ht="15.75" customHeight="1">
      <c r="A4" s="52" t="s">
        <v>9</v>
      </c>
      <c r="B4" s="122" t="str">
        <f>REKAPITULACE!B4</f>
        <v>Sociální péče 3316/12A, 401 13 Ústí nad Labem</v>
      </c>
      <c r="C4" s="123"/>
      <c r="D4" s="123"/>
      <c r="E4" s="124"/>
    </row>
    <row r="5" spans="1:5" ht="15.75" customHeight="1">
      <c r="A5" s="53" t="s">
        <v>0</v>
      </c>
      <c r="B5" s="113" t="str">
        <f>REKAPITULACE!B5</f>
        <v>Milan Malý, tel. 477 117 931, 704 849 360, milan.maly@kzcr.eu</v>
      </c>
      <c r="C5" s="114"/>
      <c r="D5" s="114"/>
      <c r="E5" s="115"/>
    </row>
    <row r="6" spans="1:5" ht="15.75" customHeight="1" thickBot="1">
      <c r="A6" s="47"/>
      <c r="B6" s="48"/>
      <c r="C6" s="48"/>
      <c r="D6" s="49"/>
      <c r="E6" s="49"/>
    </row>
    <row r="7" spans="1:5" s="6" customFormat="1" ht="17.1" customHeight="1">
      <c r="A7" s="55" t="s">
        <v>26</v>
      </c>
      <c r="B7" s="56"/>
      <c r="C7" s="57"/>
      <c r="D7" s="58"/>
      <c r="E7" s="59"/>
    </row>
    <row r="8" spans="1:5" s="6" customFormat="1" ht="53.45" customHeight="1">
      <c r="A8" s="85" t="s">
        <v>1</v>
      </c>
      <c r="B8" s="66" t="str">
        <f>REKAPITULACE!B14</f>
        <v xml:space="preserve"> A1-005a, nutriční terapeut</v>
      </c>
      <c r="C8" s="75" t="s">
        <v>161</v>
      </c>
      <c r="D8" s="67" t="s">
        <v>159</v>
      </c>
      <c r="E8" s="86" t="s">
        <v>158</v>
      </c>
    </row>
    <row r="9" spans="1:5" s="6" customFormat="1" ht="42.75" customHeight="1">
      <c r="A9" s="87" t="s">
        <v>56</v>
      </c>
      <c r="B9" s="68" t="s">
        <v>57</v>
      </c>
      <c r="C9" s="62">
        <v>1</v>
      </c>
      <c r="D9" s="63">
        <v>0</v>
      </c>
      <c r="E9" s="88">
        <f>C9*D9</f>
        <v>0</v>
      </c>
    </row>
    <row r="10" spans="1:5" s="6" customFormat="1" ht="59.25" customHeight="1">
      <c r="A10" s="87" t="s">
        <v>58</v>
      </c>
      <c r="B10" s="68" t="s">
        <v>27</v>
      </c>
      <c r="C10" s="62">
        <v>1</v>
      </c>
      <c r="D10" s="63">
        <v>0</v>
      </c>
      <c r="E10" s="88">
        <f>C10*D10</f>
        <v>0</v>
      </c>
    </row>
    <row r="11" spans="1:5" s="6" customFormat="1" ht="165.2" customHeight="1">
      <c r="A11" s="87" t="s">
        <v>153</v>
      </c>
      <c r="B11" s="68" t="s">
        <v>29</v>
      </c>
      <c r="C11" s="62">
        <v>1</v>
      </c>
      <c r="D11" s="63">
        <v>0</v>
      </c>
      <c r="E11" s="88">
        <f aca="true" t="shared" si="0" ref="E11">C11*D11</f>
        <v>0</v>
      </c>
    </row>
    <row r="12" spans="1:5" s="6" customFormat="1" ht="72" customHeight="1">
      <c r="A12" s="87" t="s">
        <v>59</v>
      </c>
      <c r="B12" s="68" t="s">
        <v>148</v>
      </c>
      <c r="C12" s="62">
        <v>3</v>
      </c>
      <c r="D12" s="63">
        <v>0</v>
      </c>
      <c r="E12" s="88">
        <f aca="true" t="shared" si="1" ref="E12:E13">C12*D12</f>
        <v>0</v>
      </c>
    </row>
    <row r="13" spans="1:5" s="6" customFormat="1" ht="85.7" customHeight="1">
      <c r="A13" s="87" t="s">
        <v>147</v>
      </c>
      <c r="B13" s="68" t="s">
        <v>30</v>
      </c>
      <c r="C13" s="62">
        <v>5</v>
      </c>
      <c r="D13" s="63">
        <v>0</v>
      </c>
      <c r="E13" s="88">
        <f t="shared" si="1"/>
        <v>0</v>
      </c>
    </row>
    <row r="14" spans="1:5" s="6" customFormat="1" ht="27.2" customHeight="1" thickBot="1">
      <c r="A14" s="64"/>
      <c r="B14" s="60" t="s">
        <v>163</v>
      </c>
      <c r="C14" s="60"/>
      <c r="D14" s="61"/>
      <c r="E14" s="65">
        <f>SUM(E9:E13)</f>
        <v>0</v>
      </c>
    </row>
    <row r="15" spans="2:5" s="6" customFormat="1" ht="17.1" customHeight="1">
      <c r="B15" s="3"/>
      <c r="C15" s="3"/>
      <c r="D15" s="7"/>
      <c r="E15" s="8"/>
    </row>
    <row r="16" s="6" customFormat="1" ht="15" customHeight="1"/>
    <row r="17" s="6" customFormat="1" ht="15" customHeight="1"/>
    <row r="18" s="6" customFormat="1" ht="15" customHeight="1"/>
    <row r="19" spans="1:5" s="6" customFormat="1" ht="12.75">
      <c r="A19" s="1"/>
      <c r="B19" s="1"/>
      <c r="C19" s="1"/>
      <c r="D19" s="4"/>
      <c r="E19" s="4"/>
    </row>
    <row r="20" spans="1:5" s="6" customFormat="1" ht="12.75">
      <c r="A20" s="1"/>
      <c r="B20" s="1"/>
      <c r="C20" s="1"/>
      <c r="D20" s="4"/>
      <c r="E20" s="4"/>
    </row>
    <row r="21" spans="1:5" s="6" customFormat="1" ht="12.75">
      <c r="A21" s="1"/>
      <c r="B21" s="1"/>
      <c r="C21" s="1"/>
      <c r="D21" s="4"/>
      <c r="E21" s="4"/>
    </row>
    <row r="22" spans="1:5" s="6" customFormat="1" ht="12.75">
      <c r="A22" s="1"/>
      <c r="B22" s="1"/>
      <c r="C22" s="1"/>
      <c r="D22" s="4"/>
      <c r="E22" s="4"/>
    </row>
    <row r="23" spans="1:5" s="6" customFormat="1" ht="12.75">
      <c r="A23" s="1"/>
      <c r="B23" s="1"/>
      <c r="C23" s="1"/>
      <c r="D23" s="4"/>
      <c r="E23" s="4"/>
    </row>
    <row r="24" spans="1:5" s="6" customFormat="1" ht="12.75">
      <c r="A24" s="1"/>
      <c r="B24" s="1"/>
      <c r="C24" s="1"/>
      <c r="D24" s="4"/>
      <c r="E24" s="4"/>
    </row>
    <row r="25" spans="1:5" s="6" customFormat="1" ht="12.75">
      <c r="A25" s="1"/>
      <c r="B25" s="1"/>
      <c r="C25" s="1"/>
      <c r="D25" s="4"/>
      <c r="E25" s="4"/>
    </row>
    <row r="26" spans="1:5" s="6" customFormat="1" ht="12.75">
      <c r="A26" s="1"/>
      <c r="B26" s="1"/>
      <c r="C26" s="1"/>
      <c r="D26" s="4"/>
      <c r="E26" s="4"/>
    </row>
    <row r="27" spans="1:5" s="6" customFormat="1" ht="12.75">
      <c r="A27" s="1"/>
      <c r="B27" s="1"/>
      <c r="C27" s="1"/>
      <c r="D27" s="4"/>
      <c r="E27" s="4"/>
    </row>
    <row r="28" spans="1:5" s="6" customFormat="1" ht="12.75">
      <c r="A28" s="1"/>
      <c r="B28" s="1"/>
      <c r="C28" s="1"/>
      <c r="D28" s="4"/>
      <c r="E28" s="4"/>
    </row>
    <row r="29" spans="1:5" s="6" customFormat="1" ht="12.75">
      <c r="A29" s="1"/>
      <c r="B29" s="1"/>
      <c r="C29" s="1"/>
      <c r="D29" s="4"/>
      <c r="E29" s="4"/>
    </row>
  </sheetData>
  <sheetProtection insertRows="0"/>
  <mergeCells count="4">
    <mergeCell ref="A1:E1"/>
    <mergeCell ref="B3:E3"/>
    <mergeCell ref="B4:E4"/>
    <mergeCell ref="B5:E5"/>
  </mergeCells>
  <printOptions/>
  <pageMargins left="0.7480314960629921" right="0.35433070866141736" top="1.1811023622047245" bottom="0.5905511811023623" header="0.31496062992125984" footer="0.31496062992125984"/>
  <pageSetup fitToHeight="2" fitToWidth="1" horizontalDpi="600" verticalDpi="600" orientation="portrait" paperSize="9" r:id="rId1"/>
  <headerFooter alignWithMargins="0">
    <oddFooter>&amp;C&amp;"Times New Roman,Obyčejné"&amp;8&amp;P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SheetLayoutView="115" workbookViewId="0" topLeftCell="A1">
      <selection activeCell="K8" sqref="K8"/>
    </sheetView>
  </sheetViews>
  <sheetFormatPr defaultColWidth="9.140625" defaultRowHeight="12.75"/>
  <cols>
    <col min="1" max="1" width="12.140625" style="1" customWidth="1"/>
    <col min="2" max="2" width="55.140625" style="1" customWidth="1"/>
    <col min="3" max="3" width="7.421875" style="1" customWidth="1"/>
    <col min="4" max="4" width="10.00390625" style="5" customWidth="1"/>
    <col min="5" max="5" width="10.00390625" style="4" customWidth="1"/>
    <col min="6" max="16384" width="9.140625" style="1" customWidth="1"/>
  </cols>
  <sheetData>
    <row r="1" spans="1:5" s="2" customFormat="1" ht="17.1" customHeight="1">
      <c r="A1" s="116" t="str">
        <f>REKAPITULACE!A1</f>
        <v>SOUPIS PRVKŮ - GASTROENTEROLOGIE MNUL</v>
      </c>
      <c r="B1" s="117"/>
      <c r="C1" s="117"/>
      <c r="D1" s="117"/>
      <c r="E1" s="118"/>
    </row>
    <row r="2" spans="1:5" ht="15.75" customHeight="1">
      <c r="A2" s="45"/>
      <c r="B2" s="45"/>
      <c r="C2" s="46"/>
      <c r="D2" s="44"/>
      <c r="E2" s="43"/>
    </row>
    <row r="3" spans="1:5" s="2" customFormat="1" ht="15.75" customHeight="1">
      <c r="A3" s="51"/>
      <c r="B3" s="119" t="str">
        <f>REKAPITULACE!B3</f>
        <v>KRAJSKÁ ZDRAVOTNÍ, a.s., Sociální péče 3316/12A, ÚL</v>
      </c>
      <c r="C3" s="120"/>
      <c r="D3" s="120"/>
      <c r="E3" s="121"/>
    </row>
    <row r="4" spans="1:5" s="2" customFormat="1" ht="15.75" customHeight="1">
      <c r="A4" s="52" t="s">
        <v>9</v>
      </c>
      <c r="B4" s="122" t="str">
        <f>REKAPITULACE!B4</f>
        <v>Sociální péče 3316/12A, 401 13 Ústí nad Labem</v>
      </c>
      <c r="C4" s="123"/>
      <c r="D4" s="123"/>
      <c r="E4" s="124"/>
    </row>
    <row r="5" spans="1:5" ht="15.75" customHeight="1">
      <c r="A5" s="53" t="s">
        <v>0</v>
      </c>
      <c r="B5" s="113" t="str">
        <f>REKAPITULACE!B5</f>
        <v>Milan Malý, tel. 477 117 931, 704 849 360, milan.maly@kzcr.eu</v>
      </c>
      <c r="C5" s="114"/>
      <c r="D5" s="114"/>
      <c r="E5" s="115"/>
    </row>
    <row r="6" spans="1:5" ht="15.75" customHeight="1" thickBot="1">
      <c r="A6" s="47"/>
      <c r="B6" s="48"/>
      <c r="C6" s="48"/>
      <c r="D6" s="49"/>
      <c r="E6" s="49"/>
    </row>
    <row r="7" spans="1:5" s="6" customFormat="1" ht="17.1" customHeight="1">
      <c r="A7" s="55" t="s">
        <v>26</v>
      </c>
      <c r="B7" s="56"/>
      <c r="C7" s="57"/>
      <c r="D7" s="58"/>
      <c r="E7" s="59"/>
    </row>
    <row r="8" spans="1:8" s="6" customFormat="1" ht="53.45" customHeight="1">
      <c r="A8" s="85" t="s">
        <v>1</v>
      </c>
      <c r="B8" s="66" t="str">
        <f>REKAPITULACE!B15</f>
        <v>A1-005b sklad prádla</v>
      </c>
      <c r="C8" s="75" t="s">
        <v>161</v>
      </c>
      <c r="D8" s="67" t="s">
        <v>159</v>
      </c>
      <c r="E8" s="86" t="s">
        <v>158</v>
      </c>
      <c r="H8" s="76"/>
    </row>
    <row r="9" spans="1:5" s="6" customFormat="1" ht="72.75" customHeight="1">
      <c r="A9" s="87" t="s">
        <v>62</v>
      </c>
      <c r="B9" s="68" t="s">
        <v>65</v>
      </c>
      <c r="C9" s="62">
        <v>2</v>
      </c>
      <c r="D9" s="63">
        <v>0</v>
      </c>
      <c r="E9" s="88">
        <f>C9*D9</f>
        <v>0</v>
      </c>
    </row>
    <row r="10" spans="1:5" s="6" customFormat="1" ht="72" customHeight="1">
      <c r="A10" s="87" t="s">
        <v>63</v>
      </c>
      <c r="B10" s="68" t="s">
        <v>64</v>
      </c>
      <c r="C10" s="62">
        <v>2</v>
      </c>
      <c r="D10" s="63">
        <v>0</v>
      </c>
      <c r="E10" s="88">
        <f>C10*D10</f>
        <v>0</v>
      </c>
    </row>
    <row r="11" spans="1:5" s="6" customFormat="1" ht="29.25" customHeight="1" thickBot="1">
      <c r="A11" s="64"/>
      <c r="B11" s="60" t="s">
        <v>163</v>
      </c>
      <c r="C11" s="60"/>
      <c r="D11" s="61"/>
      <c r="E11" s="65">
        <f>SUM(E9:E10)</f>
        <v>0</v>
      </c>
    </row>
    <row r="12" spans="2:5" s="6" customFormat="1" ht="17.1" customHeight="1">
      <c r="B12" s="3"/>
      <c r="C12" s="3"/>
      <c r="D12" s="7"/>
      <c r="E12" s="8"/>
    </row>
    <row r="13" s="6" customFormat="1" ht="15" customHeight="1"/>
    <row r="14" s="6" customFormat="1" ht="15" customHeight="1"/>
    <row r="15" s="6" customFormat="1" ht="15" customHeight="1"/>
    <row r="16" spans="1:5" s="6" customFormat="1" ht="12.75">
      <c r="A16" s="1"/>
      <c r="B16" s="1"/>
      <c r="C16" s="1"/>
      <c r="D16" s="4"/>
      <c r="E16" s="4"/>
    </row>
    <row r="17" spans="1:5" s="6" customFormat="1" ht="12.75">
      <c r="A17" s="1"/>
      <c r="B17" s="1"/>
      <c r="C17" s="1"/>
      <c r="D17" s="4"/>
      <c r="E17" s="4"/>
    </row>
    <row r="18" spans="1:5" s="6" customFormat="1" ht="12.75">
      <c r="A18" s="1"/>
      <c r="B18" s="1"/>
      <c r="C18" s="1"/>
      <c r="D18" s="4"/>
      <c r="E18" s="4"/>
    </row>
    <row r="19" spans="1:5" s="6" customFormat="1" ht="12.75">
      <c r="A19" s="1"/>
      <c r="B19" s="1"/>
      <c r="C19" s="1"/>
      <c r="D19" s="4"/>
      <c r="E19" s="4"/>
    </row>
    <row r="20" spans="1:5" s="6" customFormat="1" ht="12.75">
      <c r="A20" s="1"/>
      <c r="B20" s="1"/>
      <c r="C20" s="1"/>
      <c r="D20" s="4"/>
      <c r="E20" s="4"/>
    </row>
    <row r="21" spans="1:5" s="6" customFormat="1" ht="12.75">
      <c r="A21" s="1"/>
      <c r="B21" s="1"/>
      <c r="C21" s="1"/>
      <c r="D21" s="4"/>
      <c r="E21" s="4"/>
    </row>
    <row r="22" spans="1:5" s="6" customFormat="1" ht="12.75">
      <c r="A22" s="1"/>
      <c r="B22" s="1"/>
      <c r="C22" s="1"/>
      <c r="D22" s="4"/>
      <c r="E22" s="4"/>
    </row>
    <row r="23" spans="1:5" s="6" customFormat="1" ht="12.75">
      <c r="A23" s="1"/>
      <c r="B23" s="1"/>
      <c r="C23" s="1"/>
      <c r="D23" s="4"/>
      <c r="E23" s="4"/>
    </row>
    <row r="24" spans="1:5" s="6" customFormat="1" ht="12.75">
      <c r="A24" s="1"/>
      <c r="B24" s="1"/>
      <c r="C24" s="1"/>
      <c r="D24" s="4"/>
      <c r="E24" s="4"/>
    </row>
    <row r="25" spans="1:5" s="6" customFormat="1" ht="12.75">
      <c r="A25" s="1"/>
      <c r="B25" s="1"/>
      <c r="C25" s="1"/>
      <c r="D25" s="4"/>
      <c r="E25" s="4"/>
    </row>
    <row r="26" spans="1:5" s="6" customFormat="1" ht="12.75">
      <c r="A26" s="1"/>
      <c r="B26" s="1"/>
      <c r="C26" s="1"/>
      <c r="D26" s="4"/>
      <c r="E26" s="4"/>
    </row>
  </sheetData>
  <mergeCells count="4">
    <mergeCell ref="B5:E5"/>
    <mergeCell ref="A1:E1"/>
    <mergeCell ref="B3:E3"/>
    <mergeCell ref="B4:E4"/>
  </mergeCells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  <headerFooter alignWithMargins="0">
    <oddFooter>&amp;C&amp;"Times New Roman,Obyčejné"&amp;8&amp;P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zoomScaleSheetLayoutView="115" workbookViewId="0" topLeftCell="A16">
      <selection activeCell="J11" sqref="J11"/>
    </sheetView>
  </sheetViews>
  <sheetFormatPr defaultColWidth="9.140625" defaultRowHeight="12.75"/>
  <cols>
    <col min="1" max="1" width="12.140625" style="1" customWidth="1"/>
    <col min="2" max="2" width="55.140625" style="1" customWidth="1"/>
    <col min="3" max="3" width="7.421875" style="1" customWidth="1"/>
    <col min="4" max="4" width="10.00390625" style="5" customWidth="1"/>
    <col min="5" max="5" width="10.00390625" style="4" customWidth="1"/>
    <col min="6" max="16384" width="9.140625" style="1" customWidth="1"/>
  </cols>
  <sheetData>
    <row r="1" spans="1:5" s="2" customFormat="1" ht="17.1" customHeight="1">
      <c r="A1" s="116" t="str">
        <f>REKAPITULACE!A1</f>
        <v>SOUPIS PRVKŮ - GASTROENTEROLOGIE MNUL</v>
      </c>
      <c r="B1" s="117"/>
      <c r="C1" s="117"/>
      <c r="D1" s="117"/>
      <c r="E1" s="118"/>
    </row>
    <row r="2" spans="1:5" ht="15.75" customHeight="1">
      <c r="A2" s="45"/>
      <c r="B2" s="45"/>
      <c r="C2" s="46"/>
      <c r="D2" s="44"/>
      <c r="E2" s="43"/>
    </row>
    <row r="3" spans="1:5" s="2" customFormat="1" ht="15.75" customHeight="1">
      <c r="A3" s="51"/>
      <c r="B3" s="119" t="str">
        <f>REKAPITULACE!B3</f>
        <v>KRAJSKÁ ZDRAVOTNÍ, a.s., Sociální péče 3316/12A, ÚL</v>
      </c>
      <c r="C3" s="120"/>
      <c r="D3" s="120"/>
      <c r="E3" s="121"/>
    </row>
    <row r="4" spans="1:5" s="2" customFormat="1" ht="15.75" customHeight="1">
      <c r="A4" s="52" t="s">
        <v>9</v>
      </c>
      <c r="B4" s="122" t="str">
        <f>REKAPITULACE!B4</f>
        <v>Sociální péče 3316/12A, 401 13 Ústí nad Labem</v>
      </c>
      <c r="C4" s="123"/>
      <c r="D4" s="123"/>
      <c r="E4" s="124"/>
    </row>
    <row r="5" spans="1:5" ht="15.75" customHeight="1">
      <c r="A5" s="53" t="s">
        <v>0</v>
      </c>
      <c r="B5" s="113" t="str">
        <f>REKAPITULACE!B5</f>
        <v>Milan Malý, tel. 477 117 931, 704 849 360, milan.maly@kzcr.eu</v>
      </c>
      <c r="C5" s="114"/>
      <c r="D5" s="114"/>
      <c r="E5" s="115"/>
    </row>
    <row r="6" spans="1:5" ht="15.75" customHeight="1" thickBot="1">
      <c r="A6" s="47"/>
      <c r="B6" s="48"/>
      <c r="C6" s="48"/>
      <c r="D6" s="49"/>
      <c r="E6" s="49"/>
    </row>
    <row r="7" spans="1:5" s="6" customFormat="1" ht="17.1" customHeight="1">
      <c r="A7" s="55" t="s">
        <v>26</v>
      </c>
      <c r="B7" s="56"/>
      <c r="C7" s="57"/>
      <c r="D7" s="58"/>
      <c r="E7" s="59"/>
    </row>
    <row r="8" spans="1:5" s="6" customFormat="1" ht="53.45" customHeight="1">
      <c r="A8" s="85" t="s">
        <v>1</v>
      </c>
      <c r="B8" s="66" t="str">
        <f>REKAPITULACE!B16</f>
        <v>A1-006 denní místnost sester</v>
      </c>
      <c r="C8" s="75" t="s">
        <v>161</v>
      </c>
      <c r="D8" s="67" t="s">
        <v>159</v>
      </c>
      <c r="E8" s="86" t="s">
        <v>158</v>
      </c>
    </row>
    <row r="9" spans="1:5" s="6" customFormat="1" ht="98.45" customHeight="1">
      <c r="A9" s="87" t="s">
        <v>66</v>
      </c>
      <c r="B9" s="68" t="s">
        <v>67</v>
      </c>
      <c r="C9" s="62">
        <v>3</v>
      </c>
      <c r="D9" s="63">
        <v>0</v>
      </c>
      <c r="E9" s="88">
        <f>C9*D9</f>
        <v>0</v>
      </c>
    </row>
    <row r="10" spans="1:5" s="6" customFormat="1" ht="57.75" customHeight="1">
      <c r="A10" s="87" t="s">
        <v>68</v>
      </c>
      <c r="B10" s="68" t="s">
        <v>74</v>
      </c>
      <c r="C10" s="62">
        <v>1</v>
      </c>
      <c r="D10" s="63">
        <v>0</v>
      </c>
      <c r="E10" s="88">
        <f>C10*D10</f>
        <v>0</v>
      </c>
    </row>
    <row r="11" spans="1:5" s="6" customFormat="1" ht="69" customHeight="1">
      <c r="A11" s="87" t="s">
        <v>69</v>
      </c>
      <c r="B11" s="68" t="s">
        <v>46</v>
      </c>
      <c r="C11" s="62">
        <v>3</v>
      </c>
      <c r="D11" s="63">
        <v>0</v>
      </c>
      <c r="E11" s="88">
        <f aca="true" t="shared" si="0" ref="E11:E15">C11*D11</f>
        <v>0</v>
      </c>
    </row>
    <row r="12" spans="1:5" s="6" customFormat="1" ht="45" customHeight="1">
      <c r="A12" s="87" t="s">
        <v>73</v>
      </c>
      <c r="B12" s="68" t="s">
        <v>70</v>
      </c>
      <c r="C12" s="62">
        <v>1</v>
      </c>
      <c r="D12" s="63">
        <v>0</v>
      </c>
      <c r="E12" s="88">
        <f t="shared" si="0"/>
        <v>0</v>
      </c>
    </row>
    <row r="13" spans="1:5" s="6" customFormat="1" ht="48.75" customHeight="1">
      <c r="A13" s="87" t="s">
        <v>75</v>
      </c>
      <c r="B13" s="68" t="s">
        <v>76</v>
      </c>
      <c r="C13" s="62">
        <v>1</v>
      </c>
      <c r="D13" s="63">
        <v>0</v>
      </c>
      <c r="E13" s="88">
        <f t="shared" si="0"/>
        <v>0</v>
      </c>
    </row>
    <row r="14" spans="1:5" s="6" customFormat="1" ht="33" customHeight="1">
      <c r="A14" s="87" t="s">
        <v>77</v>
      </c>
      <c r="B14" s="68" t="s">
        <v>122</v>
      </c>
      <c r="C14" s="62">
        <v>1</v>
      </c>
      <c r="D14" s="63">
        <v>0</v>
      </c>
      <c r="E14" s="88">
        <f t="shared" si="0"/>
        <v>0</v>
      </c>
    </row>
    <row r="15" spans="1:5" s="6" customFormat="1" ht="87.75" customHeight="1">
      <c r="A15" s="87" t="s">
        <v>78</v>
      </c>
      <c r="B15" s="68" t="s">
        <v>30</v>
      </c>
      <c r="C15" s="62">
        <v>4</v>
      </c>
      <c r="D15" s="63">
        <v>0</v>
      </c>
      <c r="E15" s="88">
        <f t="shared" si="0"/>
        <v>0</v>
      </c>
    </row>
    <row r="16" spans="1:5" s="6" customFormat="1" ht="29.25" customHeight="1" thickBot="1">
      <c r="A16" s="64"/>
      <c r="B16" s="60" t="s">
        <v>163</v>
      </c>
      <c r="C16" s="60"/>
      <c r="D16" s="61"/>
      <c r="E16" s="65">
        <f>SUM(E9:E15)</f>
        <v>0</v>
      </c>
    </row>
    <row r="17" spans="2:5" s="6" customFormat="1" ht="17.1" customHeight="1">
      <c r="B17" s="3"/>
      <c r="C17" s="3"/>
      <c r="D17" s="7"/>
      <c r="E17" s="8"/>
    </row>
    <row r="18" s="6" customFormat="1" ht="15" customHeight="1"/>
    <row r="19" s="6" customFormat="1" ht="15" customHeight="1"/>
    <row r="20" s="6" customFormat="1" ht="15" customHeight="1"/>
    <row r="21" spans="1:5" s="6" customFormat="1" ht="12.75">
      <c r="A21" s="1"/>
      <c r="B21" s="1"/>
      <c r="C21" s="1"/>
      <c r="D21" s="4"/>
      <c r="E21" s="4"/>
    </row>
    <row r="22" spans="1:5" s="6" customFormat="1" ht="12.75">
      <c r="A22" s="1"/>
      <c r="B22" s="1"/>
      <c r="C22" s="1"/>
      <c r="D22" s="4"/>
      <c r="E22" s="4"/>
    </row>
    <row r="23" spans="1:5" s="6" customFormat="1" ht="12.75">
      <c r="A23" s="1"/>
      <c r="B23" s="1"/>
      <c r="C23" s="1"/>
      <c r="D23" s="4"/>
      <c r="E23" s="4"/>
    </row>
    <row r="24" spans="1:5" s="6" customFormat="1" ht="12.75">
      <c r="A24" s="1"/>
      <c r="B24" s="1"/>
      <c r="C24" s="1"/>
      <c r="D24" s="4"/>
      <c r="E24" s="4"/>
    </row>
    <row r="25" spans="1:5" s="6" customFormat="1" ht="12.75">
      <c r="A25" s="1"/>
      <c r="B25" s="1"/>
      <c r="C25" s="1"/>
      <c r="D25" s="4"/>
      <c r="E25" s="4"/>
    </row>
    <row r="26" spans="1:5" s="6" customFormat="1" ht="12.75">
      <c r="A26" s="1"/>
      <c r="B26" s="1"/>
      <c r="C26" s="1"/>
      <c r="D26" s="4"/>
      <c r="E26" s="4"/>
    </row>
    <row r="27" spans="1:5" s="6" customFormat="1" ht="12.75">
      <c r="A27" s="1"/>
      <c r="B27" s="1"/>
      <c r="C27" s="1"/>
      <c r="D27" s="4"/>
      <c r="E27" s="4"/>
    </row>
    <row r="28" spans="1:5" s="6" customFormat="1" ht="12.75">
      <c r="A28" s="1"/>
      <c r="B28" s="1"/>
      <c r="C28" s="1"/>
      <c r="D28" s="4"/>
      <c r="E28" s="4"/>
    </row>
    <row r="29" spans="1:5" s="6" customFormat="1" ht="12.75">
      <c r="A29" s="1"/>
      <c r="B29" s="1"/>
      <c r="C29" s="1"/>
      <c r="D29" s="4"/>
      <c r="E29" s="4"/>
    </row>
    <row r="30" spans="1:5" s="6" customFormat="1" ht="12.75">
      <c r="A30" s="1"/>
      <c r="B30" s="1"/>
      <c r="C30" s="1"/>
      <c r="D30" s="4"/>
      <c r="E30" s="4"/>
    </row>
    <row r="31" spans="1:5" s="6" customFormat="1" ht="12.75">
      <c r="A31" s="1"/>
      <c r="B31" s="1"/>
      <c r="C31" s="1"/>
      <c r="D31" s="4"/>
      <c r="E31" s="4"/>
    </row>
  </sheetData>
  <mergeCells count="4">
    <mergeCell ref="B5:E5"/>
    <mergeCell ref="A1:E1"/>
    <mergeCell ref="B3:E3"/>
    <mergeCell ref="B4:E4"/>
  </mergeCells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  <headerFooter alignWithMargins="0">
    <oddFooter>&amp;C&amp;"Times New Roman,Obyčejné"&amp;8&amp;P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zoomScaleSheetLayoutView="115" workbookViewId="0" topLeftCell="A25">
      <selection activeCell="H13" sqref="H13"/>
    </sheetView>
  </sheetViews>
  <sheetFormatPr defaultColWidth="9.140625" defaultRowHeight="12.75"/>
  <cols>
    <col min="1" max="1" width="12.140625" style="1" customWidth="1"/>
    <col min="2" max="2" width="55.140625" style="1" customWidth="1"/>
    <col min="3" max="3" width="7.28125" style="1" customWidth="1"/>
    <col min="4" max="4" width="10.00390625" style="5" customWidth="1"/>
    <col min="5" max="5" width="10.00390625" style="4" customWidth="1"/>
    <col min="6" max="16384" width="9.140625" style="1" customWidth="1"/>
  </cols>
  <sheetData>
    <row r="1" spans="1:5" s="2" customFormat="1" ht="17.1" customHeight="1">
      <c r="A1" s="116" t="str">
        <f>REKAPITULACE!A1</f>
        <v>SOUPIS PRVKŮ - GASTROENTEROLOGIE MNUL</v>
      </c>
      <c r="B1" s="117"/>
      <c r="C1" s="117"/>
      <c r="D1" s="117"/>
      <c r="E1" s="118"/>
    </row>
    <row r="2" spans="1:5" ht="15.75" customHeight="1">
      <c r="A2" s="45"/>
      <c r="B2" s="45"/>
      <c r="C2" s="46"/>
      <c r="D2" s="44"/>
      <c r="E2" s="43"/>
    </row>
    <row r="3" spans="1:5" s="2" customFormat="1" ht="15.75" customHeight="1">
      <c r="A3" s="51"/>
      <c r="B3" s="119" t="str">
        <f>REKAPITULACE!B3</f>
        <v>KRAJSKÁ ZDRAVOTNÍ, a.s., Sociální péče 3316/12A, ÚL</v>
      </c>
      <c r="C3" s="120"/>
      <c r="D3" s="120"/>
      <c r="E3" s="121"/>
    </row>
    <row r="4" spans="1:5" s="2" customFormat="1" ht="15.75" customHeight="1">
      <c r="A4" s="52" t="s">
        <v>9</v>
      </c>
      <c r="B4" s="122" t="str">
        <f>REKAPITULACE!B4</f>
        <v>Sociální péče 3316/12A, 401 13 Ústí nad Labem</v>
      </c>
      <c r="C4" s="123"/>
      <c r="D4" s="123"/>
      <c r="E4" s="124"/>
    </row>
    <row r="5" spans="1:5" ht="15.75" customHeight="1">
      <c r="A5" s="53" t="s">
        <v>0</v>
      </c>
      <c r="B5" s="113" t="str">
        <f>REKAPITULACE!B5</f>
        <v>Milan Malý, tel. 477 117 931, 704 849 360, milan.maly@kzcr.eu</v>
      </c>
      <c r="C5" s="114"/>
      <c r="D5" s="114"/>
      <c r="E5" s="115"/>
    </row>
    <row r="6" spans="1:5" ht="15.75" customHeight="1" thickBot="1">
      <c r="A6" s="47"/>
      <c r="B6" s="48"/>
      <c r="C6" s="48"/>
      <c r="D6" s="49"/>
      <c r="E6" s="49"/>
    </row>
    <row r="7" spans="1:5" s="6" customFormat="1" ht="17.1" customHeight="1">
      <c r="A7" s="55" t="s">
        <v>26</v>
      </c>
      <c r="B7" s="56"/>
      <c r="C7" s="57"/>
      <c r="D7" s="58"/>
      <c r="E7" s="59"/>
    </row>
    <row r="8" spans="1:5" s="6" customFormat="1" ht="53.45" customHeight="1">
      <c r="A8" s="85" t="s">
        <v>1</v>
      </c>
      <c r="B8" s="66" t="str">
        <f>REKAPITULACE!B17</f>
        <v>A1-037 sesterna</v>
      </c>
      <c r="C8" s="75" t="s">
        <v>161</v>
      </c>
      <c r="D8" s="67" t="s">
        <v>159</v>
      </c>
      <c r="E8" s="86" t="s">
        <v>158</v>
      </c>
    </row>
    <row r="9" spans="1:5" s="6" customFormat="1" ht="55.5" customHeight="1">
      <c r="A9" s="87" t="s">
        <v>80</v>
      </c>
      <c r="B9" s="68" t="s">
        <v>57</v>
      </c>
      <c r="C9" s="62">
        <v>3</v>
      </c>
      <c r="D9" s="63">
        <v>0</v>
      </c>
      <c r="E9" s="88">
        <f>C9*D9</f>
        <v>0</v>
      </c>
    </row>
    <row r="10" spans="1:5" s="6" customFormat="1" ht="55.5" customHeight="1">
      <c r="A10" s="87" t="s">
        <v>149</v>
      </c>
      <c r="B10" s="68" t="s">
        <v>150</v>
      </c>
      <c r="C10" s="62">
        <v>2</v>
      </c>
      <c r="D10" s="63">
        <v>0</v>
      </c>
      <c r="E10" s="88">
        <f>C10*D10</f>
        <v>0</v>
      </c>
    </row>
    <row r="11" spans="1:5" s="6" customFormat="1" ht="59.25" customHeight="1">
      <c r="A11" s="87" t="s">
        <v>81</v>
      </c>
      <c r="B11" s="68" t="s">
        <v>27</v>
      </c>
      <c r="C11" s="62">
        <v>5</v>
      </c>
      <c r="D11" s="63">
        <v>0</v>
      </c>
      <c r="E11" s="88">
        <f>C11*D11</f>
        <v>0</v>
      </c>
    </row>
    <row r="12" spans="1:5" s="6" customFormat="1" ht="161.45" customHeight="1">
      <c r="A12" s="87" t="s">
        <v>83</v>
      </c>
      <c r="B12" s="68" t="s">
        <v>84</v>
      </c>
      <c r="C12" s="62">
        <v>5</v>
      </c>
      <c r="D12" s="63">
        <v>0</v>
      </c>
      <c r="E12" s="88">
        <f aca="true" t="shared" si="0" ref="E12:E27">C12*D12</f>
        <v>0</v>
      </c>
    </row>
    <row r="13" spans="1:5" s="6" customFormat="1" ht="146.25" customHeight="1">
      <c r="A13" s="87" t="s">
        <v>86</v>
      </c>
      <c r="B13" s="68" t="s">
        <v>154</v>
      </c>
      <c r="C13" s="62">
        <v>1</v>
      </c>
      <c r="D13" s="63">
        <v>0</v>
      </c>
      <c r="E13" s="88">
        <f t="shared" si="0"/>
        <v>0</v>
      </c>
    </row>
    <row r="14" spans="1:5" s="6" customFormat="1" ht="69" customHeight="1">
      <c r="A14" s="87" t="s">
        <v>85</v>
      </c>
      <c r="B14" s="68" t="s">
        <v>87</v>
      </c>
      <c r="C14" s="62">
        <v>2</v>
      </c>
      <c r="D14" s="63">
        <v>0</v>
      </c>
      <c r="E14" s="88">
        <f t="shared" si="0"/>
        <v>0</v>
      </c>
    </row>
    <row r="15" spans="1:5" s="6" customFormat="1" ht="71.45" customHeight="1">
      <c r="A15" s="87" t="s">
        <v>88</v>
      </c>
      <c r="B15" s="68" t="s">
        <v>89</v>
      </c>
      <c r="C15" s="62">
        <v>1</v>
      </c>
      <c r="D15" s="63">
        <v>0</v>
      </c>
      <c r="E15" s="88">
        <f t="shared" si="0"/>
        <v>0</v>
      </c>
    </row>
    <row r="16" spans="1:5" s="6" customFormat="1" ht="93.75" customHeight="1">
      <c r="A16" s="87" t="s">
        <v>90</v>
      </c>
      <c r="B16" s="68" t="s">
        <v>105</v>
      </c>
      <c r="C16" s="62">
        <v>1</v>
      </c>
      <c r="D16" s="63">
        <v>0</v>
      </c>
      <c r="E16" s="88">
        <f t="shared" si="0"/>
        <v>0</v>
      </c>
    </row>
    <row r="17" spans="1:5" s="6" customFormat="1" ht="99.75" customHeight="1">
      <c r="A17" s="87" t="s">
        <v>91</v>
      </c>
      <c r="B17" s="68" t="s">
        <v>117</v>
      </c>
      <c r="C17" s="62">
        <v>1</v>
      </c>
      <c r="D17" s="63">
        <v>0</v>
      </c>
      <c r="E17" s="88">
        <f t="shared" si="0"/>
        <v>0</v>
      </c>
    </row>
    <row r="18" spans="1:5" s="6" customFormat="1" ht="80.45" customHeight="1">
      <c r="A18" s="87" t="s">
        <v>92</v>
      </c>
      <c r="B18" s="68" t="s">
        <v>106</v>
      </c>
      <c r="C18" s="62">
        <v>1</v>
      </c>
      <c r="D18" s="63">
        <v>0</v>
      </c>
      <c r="E18" s="88">
        <f t="shared" si="0"/>
        <v>0</v>
      </c>
    </row>
    <row r="19" spans="1:5" s="6" customFormat="1" ht="81.75" customHeight="1">
      <c r="A19" s="87" t="s">
        <v>93</v>
      </c>
      <c r="B19" s="68" t="s">
        <v>107</v>
      </c>
      <c r="C19" s="62">
        <v>1</v>
      </c>
      <c r="D19" s="63">
        <v>0</v>
      </c>
      <c r="E19" s="88">
        <f t="shared" si="0"/>
        <v>0</v>
      </c>
    </row>
    <row r="20" spans="1:5" s="6" customFormat="1" ht="68.25" customHeight="1">
      <c r="A20" s="87" t="s">
        <v>94</v>
      </c>
      <c r="B20" s="68" t="s">
        <v>31</v>
      </c>
      <c r="C20" s="62">
        <v>2</v>
      </c>
      <c r="D20" s="63">
        <v>0</v>
      </c>
      <c r="E20" s="88">
        <f t="shared" si="0"/>
        <v>0</v>
      </c>
    </row>
    <row r="21" spans="1:5" s="6" customFormat="1" ht="87.75" customHeight="1">
      <c r="A21" s="87" t="s">
        <v>96</v>
      </c>
      <c r="B21" s="68" t="s">
        <v>95</v>
      </c>
      <c r="C21" s="62">
        <v>1</v>
      </c>
      <c r="D21" s="63">
        <v>0</v>
      </c>
      <c r="E21" s="88">
        <f t="shared" si="0"/>
        <v>0</v>
      </c>
    </row>
    <row r="22" spans="1:5" s="6" customFormat="1" ht="79.5" customHeight="1">
      <c r="A22" s="87" t="s">
        <v>97</v>
      </c>
      <c r="B22" s="68" t="s">
        <v>155</v>
      </c>
      <c r="C22" s="62">
        <v>2</v>
      </c>
      <c r="D22" s="63">
        <v>0</v>
      </c>
      <c r="E22" s="88">
        <f t="shared" si="0"/>
        <v>0</v>
      </c>
    </row>
    <row r="23" spans="1:5" s="6" customFormat="1" ht="69.95" customHeight="1">
      <c r="A23" s="87" t="s">
        <v>98</v>
      </c>
      <c r="B23" s="68" t="s">
        <v>99</v>
      </c>
      <c r="C23" s="62">
        <v>1</v>
      </c>
      <c r="D23" s="63">
        <v>0</v>
      </c>
      <c r="E23" s="88">
        <f t="shared" si="0"/>
        <v>0</v>
      </c>
    </row>
    <row r="24" spans="1:5" s="6" customFormat="1" ht="70.5" customHeight="1">
      <c r="A24" s="87" t="s">
        <v>100</v>
      </c>
      <c r="B24" s="68" t="s">
        <v>101</v>
      </c>
      <c r="C24" s="62">
        <v>1</v>
      </c>
      <c r="D24" s="63">
        <v>0</v>
      </c>
      <c r="E24" s="88">
        <f t="shared" si="0"/>
        <v>0</v>
      </c>
    </row>
    <row r="25" spans="1:5" s="6" customFormat="1" ht="81.75" customHeight="1">
      <c r="A25" s="87" t="s">
        <v>102</v>
      </c>
      <c r="B25" s="68" t="s">
        <v>47</v>
      </c>
      <c r="C25" s="62">
        <v>5</v>
      </c>
      <c r="D25" s="63">
        <v>0</v>
      </c>
      <c r="E25" s="88">
        <f t="shared" si="0"/>
        <v>0</v>
      </c>
    </row>
    <row r="26" spans="1:5" s="6" customFormat="1" ht="45" customHeight="1">
      <c r="A26" s="87" t="s">
        <v>103</v>
      </c>
      <c r="B26" s="68" t="s">
        <v>72</v>
      </c>
      <c r="C26" s="62">
        <v>1</v>
      </c>
      <c r="D26" s="63">
        <v>0</v>
      </c>
      <c r="E26" s="88">
        <f t="shared" si="0"/>
        <v>0</v>
      </c>
    </row>
    <row r="27" spans="1:5" s="6" customFormat="1" ht="45" customHeight="1">
      <c r="A27" s="87" t="s">
        <v>104</v>
      </c>
      <c r="B27" s="68" t="s">
        <v>70</v>
      </c>
      <c r="C27" s="62">
        <v>1</v>
      </c>
      <c r="D27" s="63">
        <v>0</v>
      </c>
      <c r="E27" s="88">
        <f t="shared" si="0"/>
        <v>0</v>
      </c>
    </row>
    <row r="28" spans="1:5" s="6" customFormat="1" ht="29.25" customHeight="1" thickBot="1">
      <c r="A28" s="64"/>
      <c r="B28" s="60" t="s">
        <v>163</v>
      </c>
      <c r="C28" s="60"/>
      <c r="D28" s="61"/>
      <c r="E28" s="65">
        <f>SUM(E9:E27)</f>
        <v>0</v>
      </c>
    </row>
    <row r="29" spans="2:5" s="6" customFormat="1" ht="17.1" customHeight="1">
      <c r="B29" s="3"/>
      <c r="C29" s="3"/>
      <c r="D29" s="7"/>
      <c r="E29" s="8"/>
    </row>
    <row r="30" s="6" customFormat="1" ht="15" customHeight="1"/>
    <row r="31" s="6" customFormat="1" ht="15" customHeight="1"/>
    <row r="32" s="6" customFormat="1" ht="15" customHeight="1"/>
    <row r="33" spans="1:5" s="6" customFormat="1" ht="12.75">
      <c r="A33" s="1"/>
      <c r="B33" s="1"/>
      <c r="C33" s="1"/>
      <c r="D33" s="4"/>
      <c r="E33" s="4"/>
    </row>
    <row r="34" spans="1:5" s="6" customFormat="1" ht="12.75">
      <c r="A34" s="1"/>
      <c r="B34" s="1"/>
      <c r="C34" s="1"/>
      <c r="D34" s="4"/>
      <c r="E34" s="4"/>
    </row>
    <row r="35" spans="1:5" s="6" customFormat="1" ht="12.75">
      <c r="A35" s="1"/>
      <c r="B35" s="1"/>
      <c r="C35" s="1"/>
      <c r="D35" s="4"/>
      <c r="E35" s="4"/>
    </row>
    <row r="36" spans="1:5" s="6" customFormat="1" ht="12.75">
      <c r="A36" s="1"/>
      <c r="B36" s="1"/>
      <c r="C36" s="1"/>
      <c r="D36" s="4"/>
      <c r="E36" s="4"/>
    </row>
    <row r="37" spans="1:5" s="6" customFormat="1" ht="12.75">
      <c r="A37" s="1"/>
      <c r="B37" s="1"/>
      <c r="C37" s="1"/>
      <c r="D37" s="4"/>
      <c r="E37" s="4"/>
    </row>
    <row r="38" spans="1:5" s="6" customFormat="1" ht="12.75">
      <c r="A38" s="1"/>
      <c r="B38" s="1"/>
      <c r="C38" s="1"/>
      <c r="D38" s="4"/>
      <c r="E38" s="4"/>
    </row>
    <row r="39" spans="1:5" s="6" customFormat="1" ht="12.75">
      <c r="A39" s="1"/>
      <c r="B39" s="1"/>
      <c r="C39" s="1"/>
      <c r="D39" s="4"/>
      <c r="E39" s="4"/>
    </row>
    <row r="40" spans="1:5" s="6" customFormat="1" ht="12.75">
      <c r="A40" s="1"/>
      <c r="B40" s="1"/>
      <c r="C40" s="1"/>
      <c r="D40" s="4"/>
      <c r="E40" s="4"/>
    </row>
    <row r="41" spans="1:5" s="6" customFormat="1" ht="12.75">
      <c r="A41" s="1"/>
      <c r="B41" s="1"/>
      <c r="C41" s="1"/>
      <c r="D41" s="4"/>
      <c r="E41" s="4"/>
    </row>
    <row r="42" spans="1:5" s="6" customFormat="1" ht="12.75">
      <c r="A42" s="1"/>
      <c r="B42" s="1"/>
      <c r="C42" s="1"/>
      <c r="D42" s="4"/>
      <c r="E42" s="4"/>
    </row>
    <row r="43" spans="1:5" s="6" customFormat="1" ht="12.75">
      <c r="A43" s="1"/>
      <c r="B43" s="1"/>
      <c r="C43" s="1"/>
      <c r="D43" s="4"/>
      <c r="E43" s="4"/>
    </row>
  </sheetData>
  <mergeCells count="4">
    <mergeCell ref="B5:E5"/>
    <mergeCell ref="A1:E1"/>
    <mergeCell ref="B3:E3"/>
    <mergeCell ref="B4:E4"/>
  </mergeCells>
  <printOptions/>
  <pageMargins left="0.7480314960629921" right="0.35433070866141736" top="1.1811023622047245" bottom="0.5905511811023623" header="0.31496062992125984" footer="0.31496062992125984"/>
  <pageSetup horizontalDpi="600" verticalDpi="600" orientation="portrait" paperSize="9" r:id="rId1"/>
  <headerFooter alignWithMargins="0">
    <oddFooter>&amp;C&amp;"Times New Roman,Obyčejné"&amp;8&amp;P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SheetLayoutView="115" workbookViewId="0" topLeftCell="A21">
      <selection activeCell="N38" sqref="N38"/>
    </sheetView>
  </sheetViews>
  <sheetFormatPr defaultColWidth="9.140625" defaultRowHeight="12.75"/>
  <cols>
    <col min="1" max="1" width="12.140625" style="1" customWidth="1"/>
    <col min="2" max="2" width="55.00390625" style="1" customWidth="1"/>
    <col min="3" max="3" width="6.7109375" style="1" customWidth="1"/>
    <col min="4" max="4" width="10.00390625" style="5" customWidth="1"/>
    <col min="5" max="5" width="10.00390625" style="4" customWidth="1"/>
    <col min="6" max="16384" width="9.140625" style="1" customWidth="1"/>
  </cols>
  <sheetData>
    <row r="1" spans="1:5" s="2" customFormat="1" ht="17.1" customHeight="1">
      <c r="A1" s="116" t="str">
        <f>REKAPITULACE!A1</f>
        <v>SOUPIS PRVKŮ - GASTROENTEROLOGIE MNUL</v>
      </c>
      <c r="B1" s="117"/>
      <c r="C1" s="117"/>
      <c r="D1" s="117"/>
      <c r="E1" s="118"/>
    </row>
    <row r="2" spans="1:5" ht="15.75" customHeight="1">
      <c r="A2" s="45"/>
      <c r="B2" s="45"/>
      <c r="C2" s="46"/>
      <c r="D2" s="44"/>
      <c r="E2" s="43"/>
    </row>
    <row r="3" spans="1:5" s="2" customFormat="1" ht="15.75" customHeight="1">
      <c r="A3" s="51"/>
      <c r="B3" s="119" t="str">
        <f>REKAPITULACE!B3</f>
        <v>KRAJSKÁ ZDRAVOTNÍ, a.s., Sociální péče 3316/12A, ÚL</v>
      </c>
      <c r="C3" s="120"/>
      <c r="D3" s="120"/>
      <c r="E3" s="121"/>
    </row>
    <row r="4" spans="1:5" s="2" customFormat="1" ht="15.75" customHeight="1">
      <c r="A4" s="52" t="s">
        <v>9</v>
      </c>
      <c r="B4" s="122" t="str">
        <f>REKAPITULACE!B4</f>
        <v>Sociální péče 3316/12A, 401 13 Ústí nad Labem</v>
      </c>
      <c r="C4" s="123"/>
      <c r="D4" s="123"/>
      <c r="E4" s="124"/>
    </row>
    <row r="5" spans="1:5" ht="15.75" customHeight="1">
      <c r="A5" s="53" t="s">
        <v>0</v>
      </c>
      <c r="B5" s="113" t="str">
        <f>REKAPITULACE!B5</f>
        <v>Milan Malý, tel. 477 117 931, 704 849 360, milan.maly@kzcr.eu</v>
      </c>
      <c r="C5" s="114"/>
      <c r="D5" s="114"/>
      <c r="E5" s="115"/>
    </row>
    <row r="6" spans="1:5" ht="15.75" customHeight="1" thickBot="1">
      <c r="A6" s="47"/>
      <c r="B6" s="48"/>
      <c r="C6" s="48"/>
      <c r="D6" s="49"/>
      <c r="E6" s="49"/>
    </row>
    <row r="7" spans="1:5" s="6" customFormat="1" ht="17.1" customHeight="1">
      <c r="A7" s="55" t="s">
        <v>26</v>
      </c>
      <c r="B7" s="56"/>
      <c r="C7" s="57"/>
      <c r="D7" s="58"/>
      <c r="E7" s="59"/>
    </row>
    <row r="8" spans="1:5" s="6" customFormat="1" ht="53.45" customHeight="1">
      <c r="A8" s="85" t="s">
        <v>1</v>
      </c>
      <c r="B8" s="66" t="str">
        <f>REKAPITULACE!B18</f>
        <v>A1-040 seminární místnost (pracovna lékařů)</v>
      </c>
      <c r="C8" s="75" t="s">
        <v>161</v>
      </c>
      <c r="D8" s="67" t="s">
        <v>159</v>
      </c>
      <c r="E8" s="86" t="s">
        <v>158</v>
      </c>
    </row>
    <row r="9" spans="1:5" s="6" customFormat="1" ht="54" customHeight="1">
      <c r="A9" s="87" t="s">
        <v>109</v>
      </c>
      <c r="B9" s="68" t="s">
        <v>57</v>
      </c>
      <c r="C9" s="62">
        <v>4</v>
      </c>
      <c r="D9" s="63">
        <v>0</v>
      </c>
      <c r="E9" s="88">
        <f>C9*D9</f>
        <v>0</v>
      </c>
    </row>
    <row r="10" spans="1:5" s="6" customFormat="1" ht="52.5" customHeight="1">
      <c r="A10" s="87" t="s">
        <v>110</v>
      </c>
      <c r="B10" s="68" t="s">
        <v>27</v>
      </c>
      <c r="C10" s="62">
        <v>4</v>
      </c>
      <c r="D10" s="63">
        <v>0</v>
      </c>
      <c r="E10" s="88">
        <f>C10*D10</f>
        <v>0</v>
      </c>
    </row>
    <row r="11" spans="1:5" s="6" customFormat="1" ht="158.25" customHeight="1">
      <c r="A11" s="87" t="s">
        <v>111</v>
      </c>
      <c r="B11" s="68" t="s">
        <v>29</v>
      </c>
      <c r="C11" s="62">
        <v>4</v>
      </c>
      <c r="D11" s="63">
        <v>0</v>
      </c>
      <c r="E11" s="88">
        <f aca="true" t="shared" si="0" ref="E11:E23">C11*D11</f>
        <v>0</v>
      </c>
    </row>
    <row r="12" spans="1:5" s="6" customFormat="1" ht="69.75" customHeight="1">
      <c r="A12" s="87" t="s">
        <v>112</v>
      </c>
      <c r="B12" s="68" t="s">
        <v>114</v>
      </c>
      <c r="C12" s="62">
        <v>2</v>
      </c>
      <c r="D12" s="63">
        <v>0</v>
      </c>
      <c r="E12" s="88">
        <f t="shared" si="0"/>
        <v>0</v>
      </c>
    </row>
    <row r="13" spans="1:5" s="6" customFormat="1" ht="96.75" customHeight="1">
      <c r="A13" s="87" t="s">
        <v>113</v>
      </c>
      <c r="B13" s="68" t="s">
        <v>115</v>
      </c>
      <c r="C13" s="62">
        <v>2</v>
      </c>
      <c r="D13" s="63">
        <v>0</v>
      </c>
      <c r="E13" s="88">
        <f t="shared" si="0"/>
        <v>0</v>
      </c>
    </row>
    <row r="14" spans="1:5" s="6" customFormat="1" ht="96.75" customHeight="1">
      <c r="A14" s="87" t="s">
        <v>116</v>
      </c>
      <c r="B14" s="68" t="s">
        <v>118</v>
      </c>
      <c r="C14" s="62">
        <v>1</v>
      </c>
      <c r="D14" s="63">
        <v>0</v>
      </c>
      <c r="E14" s="88">
        <f t="shared" si="0"/>
        <v>0</v>
      </c>
    </row>
    <row r="15" spans="1:5" s="6" customFormat="1" ht="45.75" customHeight="1">
      <c r="A15" s="87" t="s">
        <v>119</v>
      </c>
      <c r="B15" s="68" t="s">
        <v>120</v>
      </c>
      <c r="C15" s="62">
        <v>2</v>
      </c>
      <c r="D15" s="63">
        <v>0</v>
      </c>
      <c r="E15" s="88">
        <f t="shared" si="0"/>
        <v>0</v>
      </c>
    </row>
    <row r="16" spans="1:5" s="6" customFormat="1" ht="46.5" customHeight="1">
      <c r="A16" s="87" t="s">
        <v>121</v>
      </c>
      <c r="B16" s="68" t="s">
        <v>122</v>
      </c>
      <c r="C16" s="62">
        <v>1</v>
      </c>
      <c r="D16" s="63">
        <v>0</v>
      </c>
      <c r="E16" s="88">
        <f t="shared" si="0"/>
        <v>0</v>
      </c>
    </row>
    <row r="17" spans="1:5" s="6" customFormat="1" ht="110.25" customHeight="1">
      <c r="A17" s="87" t="s">
        <v>123</v>
      </c>
      <c r="B17" s="68" t="s">
        <v>143</v>
      </c>
      <c r="C17" s="62">
        <v>1</v>
      </c>
      <c r="D17" s="63">
        <v>0</v>
      </c>
      <c r="E17" s="88">
        <f t="shared" si="0"/>
        <v>0</v>
      </c>
    </row>
    <row r="18" spans="1:5" s="6" customFormat="1" ht="109.5" customHeight="1">
      <c r="A18" s="87" t="s">
        <v>124</v>
      </c>
      <c r="B18" s="68" t="s">
        <v>144</v>
      </c>
      <c r="C18" s="62">
        <v>1</v>
      </c>
      <c r="D18" s="63">
        <v>0</v>
      </c>
      <c r="E18" s="88">
        <f t="shared" si="0"/>
        <v>0</v>
      </c>
    </row>
    <row r="19" spans="1:5" s="6" customFormat="1" ht="71.45" customHeight="1">
      <c r="A19" s="87" t="s">
        <v>125</v>
      </c>
      <c r="B19" s="68" t="s">
        <v>126</v>
      </c>
      <c r="C19" s="62">
        <v>1</v>
      </c>
      <c r="D19" s="63">
        <v>0</v>
      </c>
      <c r="E19" s="88">
        <f t="shared" si="0"/>
        <v>0</v>
      </c>
    </row>
    <row r="20" spans="1:5" s="6" customFormat="1" ht="99" customHeight="1">
      <c r="A20" s="87" t="s">
        <v>127</v>
      </c>
      <c r="B20" s="68" t="s">
        <v>67</v>
      </c>
      <c r="C20" s="62">
        <v>1</v>
      </c>
      <c r="D20" s="63">
        <v>0</v>
      </c>
      <c r="E20" s="88">
        <f t="shared" si="0"/>
        <v>0</v>
      </c>
    </row>
    <row r="21" spans="1:5" s="6" customFormat="1" ht="70.5" customHeight="1">
      <c r="A21" s="87" t="s">
        <v>128</v>
      </c>
      <c r="B21" s="68" t="s">
        <v>101</v>
      </c>
      <c r="C21" s="62">
        <v>1</v>
      </c>
      <c r="D21" s="63">
        <v>0</v>
      </c>
      <c r="E21" s="88">
        <f t="shared" si="0"/>
        <v>0</v>
      </c>
    </row>
    <row r="22" spans="1:5" s="6" customFormat="1" ht="70.5" customHeight="1">
      <c r="A22" s="87" t="s">
        <v>129</v>
      </c>
      <c r="B22" s="68" t="s">
        <v>130</v>
      </c>
      <c r="C22" s="62">
        <v>2</v>
      </c>
      <c r="D22" s="63">
        <v>0</v>
      </c>
      <c r="E22" s="88">
        <f t="shared" si="0"/>
        <v>0</v>
      </c>
    </row>
    <row r="23" spans="1:5" s="6" customFormat="1" ht="42.75" customHeight="1">
      <c r="A23" s="87" t="s">
        <v>131</v>
      </c>
      <c r="B23" s="68" t="s">
        <v>72</v>
      </c>
      <c r="C23" s="62">
        <v>1</v>
      </c>
      <c r="D23" s="63">
        <v>0</v>
      </c>
      <c r="E23" s="88">
        <f t="shared" si="0"/>
        <v>0</v>
      </c>
    </row>
    <row r="24" spans="1:5" s="6" customFormat="1" ht="33.4" customHeight="1" thickBot="1">
      <c r="A24" s="64"/>
      <c r="B24" s="60" t="s">
        <v>163</v>
      </c>
      <c r="C24" s="60"/>
      <c r="D24" s="61"/>
      <c r="E24" s="65">
        <f>SUM(E9:E23)</f>
        <v>0</v>
      </c>
    </row>
    <row r="25" spans="2:5" s="6" customFormat="1" ht="17.1" customHeight="1">
      <c r="B25" s="3"/>
      <c r="C25" s="3"/>
      <c r="D25" s="7"/>
      <c r="E25" s="8"/>
    </row>
    <row r="26" s="6" customFormat="1" ht="15" customHeight="1"/>
    <row r="27" s="6" customFormat="1" ht="15" customHeight="1"/>
    <row r="28" s="6" customFormat="1" ht="15" customHeight="1"/>
    <row r="29" spans="1:5" s="6" customFormat="1" ht="12.75">
      <c r="A29" s="1"/>
      <c r="B29" s="1"/>
      <c r="C29" s="1"/>
      <c r="D29" s="4"/>
      <c r="E29" s="4"/>
    </row>
    <row r="30" spans="1:5" s="6" customFormat="1" ht="12.75">
      <c r="A30" s="1"/>
      <c r="B30" s="1"/>
      <c r="C30" s="1"/>
      <c r="D30" s="4"/>
      <c r="E30" s="4"/>
    </row>
    <row r="31" spans="1:5" s="6" customFormat="1" ht="12.75">
      <c r="A31" s="1"/>
      <c r="B31" s="1"/>
      <c r="C31" s="1"/>
      <c r="D31" s="4"/>
      <c r="E31" s="4"/>
    </row>
    <row r="32" spans="1:5" s="6" customFormat="1" ht="12.75">
      <c r="A32" s="1"/>
      <c r="B32" s="1"/>
      <c r="C32" s="1"/>
      <c r="D32" s="4"/>
      <c r="E32" s="4"/>
    </row>
    <row r="33" spans="1:5" s="6" customFormat="1" ht="12.75">
      <c r="A33" s="1"/>
      <c r="B33" s="1"/>
      <c r="C33" s="1"/>
      <c r="D33" s="4"/>
      <c r="E33" s="4"/>
    </row>
    <row r="34" spans="1:5" s="6" customFormat="1" ht="12.75">
      <c r="A34" s="1"/>
      <c r="B34" s="1"/>
      <c r="C34" s="1"/>
      <c r="D34" s="4"/>
      <c r="E34" s="4"/>
    </row>
    <row r="35" spans="1:5" s="6" customFormat="1" ht="12.75">
      <c r="A35" s="1"/>
      <c r="B35" s="1"/>
      <c r="C35" s="1"/>
      <c r="D35" s="4"/>
      <c r="E35" s="4"/>
    </row>
    <row r="36" spans="1:5" s="6" customFormat="1" ht="12.75">
      <c r="A36" s="1"/>
      <c r="B36" s="1"/>
      <c r="C36" s="1"/>
      <c r="D36" s="4"/>
      <c r="E36" s="4"/>
    </row>
    <row r="37" spans="1:5" s="6" customFormat="1" ht="12.75">
      <c r="A37" s="1"/>
      <c r="B37" s="1"/>
      <c r="C37" s="1"/>
      <c r="D37" s="4"/>
      <c r="E37" s="4"/>
    </row>
    <row r="38" spans="1:5" s="6" customFormat="1" ht="12.75">
      <c r="A38" s="1"/>
      <c r="B38" s="1"/>
      <c r="C38" s="1"/>
      <c r="D38" s="4"/>
      <c r="E38" s="4"/>
    </row>
    <row r="39" spans="1:5" s="6" customFormat="1" ht="12.75">
      <c r="A39" s="1"/>
      <c r="B39" s="1"/>
      <c r="C39" s="1"/>
      <c r="D39" s="4"/>
      <c r="E39" s="4"/>
    </row>
  </sheetData>
  <mergeCells count="4">
    <mergeCell ref="B5:E5"/>
    <mergeCell ref="A1:E1"/>
    <mergeCell ref="B3:E3"/>
    <mergeCell ref="B4:E4"/>
  </mergeCells>
  <printOptions/>
  <pageMargins left="0.7480314960629921" right="0.23958333333333334" top="1.1811023622047245" bottom="0.5905511811023623" header="0.31496062992125984" footer="0.31496062992125984"/>
  <pageSetup horizontalDpi="600" verticalDpi="600" orientation="portrait" paperSize="9" r:id="rId1"/>
  <headerFooter alignWithMargins="0">
    <oddFooter>&amp;C&amp;"Times New Roman,Obyčejné"&amp;8&amp;P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Kremličková Václava</cp:lastModifiedBy>
  <cp:lastPrinted>2020-02-05T08:25:42Z</cp:lastPrinted>
  <dcterms:created xsi:type="dcterms:W3CDTF">2013-04-12T09:12:34Z</dcterms:created>
  <dcterms:modified xsi:type="dcterms:W3CDTF">2020-02-21T09:35:20Z</dcterms:modified>
  <cp:category/>
  <cp:version/>
  <cp:contentType/>
  <cp:contentStatus/>
</cp:coreProperties>
</file>