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Eva.Caklova\Desktop\"/>
    </mc:Choice>
  </mc:AlternateContent>
  <xr:revisionPtr revIDLastSave="0" documentId="13_ncr:1_{CAC31DA1-52EC-4D1B-9597-1588E4582913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201" sheetId="1" r:id="rId1"/>
  </sheets>
  <calcPr calcId="191029"/>
</workbook>
</file>

<file path=xl/calcChain.xml><?xml version="1.0" encoding="utf-8"?>
<calcChain xmlns="http://schemas.openxmlformats.org/spreadsheetml/2006/main">
  <c r="H12" i="1" l="1"/>
  <c r="H15" i="1"/>
  <c r="H17" i="1"/>
  <c r="H19" i="1"/>
  <c r="H21" i="1"/>
  <c r="H24" i="1"/>
  <c r="H26" i="1"/>
  <c r="H28" i="1"/>
  <c r="H31" i="1"/>
  <c r="P33" i="1"/>
  <c r="P92" i="1" s="1"/>
  <c r="H36" i="1"/>
  <c r="H39" i="1"/>
  <c r="H42" i="1"/>
  <c r="P45" i="1"/>
  <c r="H48" i="1"/>
  <c r="H51" i="1"/>
  <c r="H54" i="1"/>
  <c r="P57" i="1"/>
  <c r="H60" i="1"/>
  <c r="H63" i="1" s="1"/>
  <c r="P63" i="1"/>
  <c r="H66" i="1"/>
  <c r="H69" i="1" s="1"/>
  <c r="P69" i="1"/>
  <c r="H72" i="1"/>
  <c r="H75" i="1"/>
  <c r="P78" i="1"/>
  <c r="H81" i="1"/>
  <c r="H84" i="1"/>
  <c r="H87" i="1"/>
  <c r="P90" i="1"/>
  <c r="H90" i="1" l="1"/>
  <c r="H78" i="1"/>
  <c r="H57" i="1"/>
  <c r="H45" i="1"/>
  <c r="H33" i="1"/>
  <c r="H92" i="1" l="1"/>
</calcChain>
</file>

<file path=xl/sharedStrings.xml><?xml version="1.0" encoding="utf-8"?>
<sst xmlns="http://schemas.openxmlformats.org/spreadsheetml/2006/main" count="182" uniqueCount="118">
  <si>
    <t>Stavba :</t>
  </si>
  <si>
    <t>číslo a název SO:</t>
  </si>
  <si>
    <t>číslo a název rozpočtu:</t>
  </si>
  <si>
    <t>25001-SP/P24011</t>
  </si>
  <si>
    <t>Oprava mostu k budově C v areálu Krajské zdravotní, a.s.</t>
  </si>
  <si>
    <t>201</t>
  </si>
  <si>
    <t>Nemocnice Most – oprava mostu k budově C (provizorní podepření)</t>
  </si>
  <si>
    <t>Poř.
č.pol.</t>
  </si>
  <si>
    <t>1</t>
  </si>
  <si>
    <t>Kód
položky</t>
  </si>
  <si>
    <t>Varianta
položky</t>
  </si>
  <si>
    <t>Název položky</t>
  </si>
  <si>
    <t>jednotka</t>
  </si>
  <si>
    <t>Počet
jednotek</t>
  </si>
  <si>
    <t>CENA</t>
  </si>
  <si>
    <t>jednotková</t>
  </si>
  <si>
    <t>celkem</t>
  </si>
  <si>
    <t>2</t>
  </si>
  <si>
    <t>3</t>
  </si>
  <si>
    <t>4</t>
  </si>
  <si>
    <t>5</t>
  </si>
  <si>
    <t>6</t>
  </si>
  <si>
    <t>7</t>
  </si>
  <si>
    <t>8</t>
  </si>
  <si>
    <t>Všeobecné konstrukce a práce</t>
  </si>
  <si>
    <t>0</t>
  </si>
  <si>
    <t>014102R</t>
  </si>
  <si>
    <t>A</t>
  </si>
  <si>
    <t>POPLATKY ZA SKLÁDKU/RECYKLACI
Výkopek</t>
  </si>
  <si>
    <t xml:space="preserve">T         </t>
  </si>
  <si>
    <t>viz pol. 13173: 62,014m3*2t/m3=124,028 [A]t</t>
  </si>
  <si>
    <t>zahrnuje veškeré poplatky provozovateli skládky/recyklačního centra související s uložením odpadu na skládce/recyklací.</t>
  </si>
  <si>
    <t>02720</t>
  </si>
  <si>
    <t>POMOC PRÁCE ZŘÍZ NEBO ZAJIŠŤ REGULACI A OCHRANU DOPRAVY
Projednání omezení provozu s příslušnými organizacemi (investor/správce komunikace, DOSS) vč. případného zajištění DIR</t>
  </si>
  <si>
    <t xml:space="preserve">KPL       </t>
  </si>
  <si>
    <t>zahrnuje veškeré náklady spojené s objednatelem požadovanými zařízeními</t>
  </si>
  <si>
    <t>02730</t>
  </si>
  <si>
    <t>POMOC PRÁCE ZŘÍZ NEBO ZAJIŠŤ OCHRANU INŽENÝRSKÝCH SÍTÍ
Veškerá opatření pro zajištění ochrany stávajících IS v prostoru staveniště (vytýčení IS před zahájením stavby, ručně kopané sondy, zajištění odkrytého vedení apod.)</t>
  </si>
  <si>
    <t>02811</t>
  </si>
  <si>
    <t>PRŮZKUMNÉ PRÁCE GEOTECHNICKÉ NA POVRCHU
Odborné zhodnocení aktuálního zjištěného stavu zemin v základové spáře podepření při realizaci založení podepření</t>
  </si>
  <si>
    <t>Položka zahrnuje:_x000D_
- veškeré náklady spojené s objednatelem požadovanými pracemi_x000D_
Položka nezahrnuje:_x000D_
- x</t>
  </si>
  <si>
    <t>029113</t>
  </si>
  <si>
    <t>OSTATNÍ POŽADAVKY - GEODETICKÉ ZAMĚŘENÍ - CELKY
Zaměření řešené mostní kce vč. a podpěrných skruží</t>
  </si>
  <si>
    <t xml:space="preserve">KUS       </t>
  </si>
  <si>
    <t>1. po dokončení stavby provizorního zajištění: 1=1,000 [A]
2. po cca 1 měsíci: 1=1,000 [B]
3. po cc 5 měsících: 1=1,000 [C]
A+B+C=3,000 [D]</t>
  </si>
  <si>
    <t>02920</t>
  </si>
  <si>
    <t>OSTATNÍ POŽADAVKY - OCHRANA ŽIVOTNÍHO PROSTŘEDÍ
Opatření pro ochranu stávajících dřevin v blízkosti stavby dle ČSN 836091 Technologie vegetačních úprav v krajině - ochrana stromů, porostů, vegetačních ploch při stavebních pracích</t>
  </si>
  <si>
    <t>02940</t>
  </si>
  <si>
    <t>OSTATNÍ POŽADAVKY - VYPRACOVÁNÍ DOKUMENTACE - VTD
Výrobně technická dokumentace</t>
  </si>
  <si>
    <t>029511</t>
  </si>
  <si>
    <t>OSTATNÍ POŽADAVKY - POSUDKY A KONTROLY
Kontrola sestavení provizorních konstrukcí po dokončení montáže_x000D_
Kontrola a dotažení spojů 1x ročně</t>
  </si>
  <si>
    <t xml:space="preserve">HOD       </t>
  </si>
  <si>
    <t>odhad:
kontrola sestavení po dokončení montáže: 3=3,000 [A]hod
kontrola a dotažení spojů (1x ročně): 12hod*10let=120,000 [B]hod
A+B=123,000 [C]hod</t>
  </si>
  <si>
    <t>03100</t>
  </si>
  <si>
    <t>ZAŘÍZENÍ STAVENIŠTĚ - ZŘÍZENÍ, PROVOZ, DEMONTÁŽ</t>
  </si>
  <si>
    <t>zahrnuje objednatelem povolené náklady na pořízení (event. pronájem), provozování, udržování a likvidaci zhotovitelova zařízení</t>
  </si>
  <si>
    <t>Zemní práce</t>
  </si>
  <si>
    <t>13173</t>
  </si>
  <si>
    <t>HLOUBENÍ JAM ZAPAŽ I NEPAŽ TŘ. I
Vč. odvozu na skládku/recyklační centrum</t>
  </si>
  <si>
    <t xml:space="preserve">M3        </t>
  </si>
  <si>
    <t>pro založení podpěrné kce, předpoklad (plochy odměř. z dwg): 2,1m2*13,34m + 2,5m2*13,6m=62,014 [A]m3</t>
  </si>
  <si>
    <t>Položka zahrnuje:_x000D_
- vodorovnou a svislou dopravu, přemístění, přeložení, manipulace s výkopkem_x000D_
- kompletní provedení vykopávky nezapažené i zapažené_x000D_
- ošetření výkopiště po celou dobu práce v něm vč. klimatických opatření_x000D_
- ztížení vykopávek v blízkosti podzemního vedení, konstrukcí a objektů vč. jejich dočasného zajištění_x000D_
- ztížení pod vodou, v okolí výbušnin, ve stísněných prostorech a pod._x000D_
- příplatek za lepivost_x000D_
- těžení po vrstvách, pásech a po jiných nutných částech (figurách)_x000D_
- čerpání vody vč. čerpacích jímek, potrubí a pohotovostní čerpací soupravy (viz ustanovení k pol. 1151,2)_x000D_
- potřebné snížení hladiny podzemní vody_x000D_
- těžení a rozpojování jednotlivých balvanů_x000D_
- vytahování a nošení výkopku_x000D_
- svahování a přesvah. svahů do konečného tvaru, výměna hornin v podloží a v pláni znehodnocené klimatickými vlivy_x000D_
- ruční vykopávky, odstranění kořenů a napadávek_x000D_
- pažení, vzepření a rozepření vč. přepažování (vyjma pažení záporového a štětových stěn)_x000D_
- úpravu, ochranu a očištění dna, základové spáry, stěn a svahů_x000D_
- odvedení nebo obvedení vody v okolí výkopiště a ve výkopišti_x000D_
- třídění výkopku_x000D_
- veškeré pomocné konstrukce umožňující provedení vykopávky (příjezdy, sjezdy, nájezdy, lešení, podpěr. konstr., přemostění, zpevněné plochy, zakrytí a pod.)_x000D_
Položka nezahrnuje:_x000D_
- uložení zeminy (na skládku, do násypu) ani poplatky za skládku, vykazují se v položce č.0141**</t>
  </si>
  <si>
    <t>17120</t>
  </si>
  <si>
    <t>ULOŽENÍ SYPANINY DO NÁSYPŮ A NA SKLÁDKY BEZ ZHUTNĚNÍ</t>
  </si>
  <si>
    <t>viz pol. 13173: 62,014m3=62,014 [A]m3</t>
  </si>
  <si>
    <t>Položka zahrnuje:_x000D_
- kompletní provedení zemní konstrukce do předepsaného tvaru_x000D_
- ošetření úložiště po celou dobu práce v něm vč. klimatických opatření_x000D_
- ztížení v okolí vedení, konstrukcí a objektů a jejich dočasné zajištění_x000D_
- ztížení provádění ve ztížených podmínkách a stísněných prostorech_x000D_
- ztížené ukládání sypaniny pod vodu_x000D_
- ukládání po vrstvách a po jiných nutných částech (figurách) vč. dosypávek_x000D_
- spouštění a nošení materiálu_x000D_
- úprava, očištění a ochrana podloží a svahů_x000D_
- svahování, uzavírání povrchů svahů_x000D_
- udržování úložiště a jeho ochrana proti vodě_x000D_
- odvedení nebo obvedení vody v okolí úložiště a v úložišti_x000D_
- veškeré  pomocné konstrukce umožňující provedení  zemní konstrukce  (příjezdy,  sjezdy,  nájezdy, lešení, podpěrné konstrukce, přemostění, zpevněné plochy, zakrytí a pod.)_x000D_
Položka nezahrnuje:_x000D_
- x</t>
  </si>
  <si>
    <t>18090</t>
  </si>
  <si>
    <t>VŠEOBECNÉ ÚPRAVY OSTATNÍCH PLOCH
Obnova travnatých ploch dotčených stavbou do původního stavu vč. nezbytné následné péče do doby dosažení odpovídajícího stavu</t>
  </si>
  <si>
    <t xml:space="preserve">M2        </t>
  </si>
  <si>
    <t>odhad: 600=600,000 [A]m2</t>
  </si>
  <si>
    <t>Položka zahrnuje:_x000D_
- úpravu území po uskutečnění stavby, tak jak je požadováno v zadávací dokumentaci _x000D_
Položka nezahrnuje:_x000D_
- práce, pro které jsou uvedeny samostatné položky</t>
  </si>
  <si>
    <t>Základy</t>
  </si>
  <si>
    <t>21461E</t>
  </si>
  <si>
    <t>SEPARAČNÍ GEOTEXTILIE DO 500G/M2
Ochrana komunikace pod panelovou rovnaninou</t>
  </si>
  <si>
    <t>ochrana komunikace pod panelovou rovnaninou pod podpěrnou kcí, viz výkr. Nový stav: 3,2m*12m=38,400 [A]m2</t>
  </si>
  <si>
    <t>Položka zahrnuje:_x000D_
- dodávku předepsané geotextilie_x000D_
- úpravu, očištění a ochranu podkladu_x000D_
- přichycení k podkladu, případně zatížení_x000D_
- úpravy spojů a zajištění okrajů_x000D_
- úpravy pro odvodnění_x000D_
- nutné přesahy (nezapočítávají se do výměry)_x000D_
- mimostaveništní a vnitrostaveništní dopravu_x000D_
Položka nezahrnuje:_x000D_
- x</t>
  </si>
  <si>
    <t>27512</t>
  </si>
  <si>
    <t>HRANICE PODPĚRNÉ Z DÍLCŮ ŽELEZOBETONOVÝCH
Panelová rovnanina</t>
  </si>
  <si>
    <t>pod podpěrný sys., viz výkr. Nový stav, předpoklad: 4,5*12*0,3 + 3*12*0,3 + 3*12*0,45=43,200 [A]m3</t>
  </si>
  <si>
    <t>Položka zahrnuje:
- dodání  dílce  požadovaného  tvaru  a  vlastností,  jeho  skladování,  doprava  a  osazení  do  definitivní polohy, včetně komplexní technologie výroby a montáže dílců, ošetření a ochrana dílců,
- u dílců železobetonových a předpjatých veškerá výztuž, případně i tuhé kovové prvky a závěsná oka,
- úpravy a zařízení pro uložení a transport dílce,
- veškeré požadované úpravy dílců, včetně doplňkových konstrukcí a vybavení,
- sestavení dílce na stavbě včetně montážních zařízení, plošin a prahů a pod.,
- výplň, těsnění a tmelení spár a spojů,
- očištění a ošetření úložných ploch,
- zednické výpomoce pro montáž dílců,
- označení dílce výrobním štítkem nebo jiným způsobem,
- úpravy dílce pro dodržení požadované přesnosti jeho osazení, včetně případných měření,
- veškerá zařízení pro zajištění stability v každém okamžiku,
- další práce dané případně specifikací k příslušnému prefabrik. dílci (úprava pohledových ploch, příp. rubových ploch, osazení měřících zařízení, zkoušení a měření dílců a pod.).
Položka nezahrnuje:
- x</t>
  </si>
  <si>
    <t>28994R</t>
  </si>
  <si>
    <t>OPLÁŠTĚNÍ (ZPEVNĚNÍ) PLOCH KCÍ Z BET/ŽB Z OCELOVÝCH SÍTÍ (A MŘÍŽOVIN) S GEOSYNTETICKOU VÝPLNÍ
Protierozní ochranné sítě (geosyntetický materiál vsazený do ocel. pletiva) k zajištění prostoru pod mostem proti pádu nesoudržných částí betonu. Kompletní provedení vč. kotvení, veškerých doplňkových konstrukcí a vybavení, vč. montážních zařízení, plošin a prahů a pod._x000D_
Předpokládá se upevnění sítí na NK pomocí ocelových lan (prům. min. 8 mm) při krajích a u nosných pilířů v příčném i podélném směru ukončených lanovými svorkami (min. D10 mm) a pomocí kotev (min. zatíž. M12 dl. min. 250 mm) vlepených do vyvrtaného otvoru (prům. min. 20 mm) pomocí chemické patrony a osazených podložkou (předpokl. 100/100/8 mm) a matkou. Všechny kovové prvky musí být opatřeny antikorozní úpravou nebo být z korozivzdorrné oceli. Přesné umístění kotevních prvků bude určeno na místě s ohledem na charakteristiky NK mostu a konkrétních prvků instalovaného systému.</t>
  </si>
  <si>
    <t>viz výkr. Nový stav (plochy odměř. z dwg): 
podhledové plochy: 891m2-(0,8m2*8+1,3m2+23,5m2+20m2*2)=819,800 [A]m2
svislé plochy: (12,27m-9m)/2*214m=349,890 [B]m2
A+B=1 169,690 [C]m2</t>
  </si>
  <si>
    <t>Položka zahrnuje:_x000D_
- dodávku předepsaných sítí_x000D_
- úpravu, očištění a ochranu podkladu_x000D_
- přichycení k podkladu, případně zatížení_x000D_
- úpravy spojů a zajištění okrajů_x000D_
- úpravy pro odvodnění_x000D_
- nutné přesahy_x000D_
- mimostaveništní a vnitrostaveništní dopravu_x000D_
Položka nezahrnuje:_x000D_
- x _x000D_
Způsob měření:_x000D_
- přesahy se nezapočítávají do výměry</t>
  </si>
  <si>
    <t>Vodorovné konstrukce</t>
  </si>
  <si>
    <t>45152</t>
  </si>
  <si>
    <t>PODKLADNÍ A VÝPLŇOVÉ VRSTVY Z KAMENIVA DRCENÉHO</t>
  </si>
  <si>
    <t>pod založení podpěrné kce, předpoklad (plochy odměř. z dwg): 1,184m2*13,34m + 1,123m2*13,6m=31,067 [A]m3</t>
  </si>
  <si>
    <t>Položka zahrnuje:_x000D_
- dodávku předepsaného kameniva_x000D_
- mimostaveništní a vnitrostaveništní dopravu a jeho uložení_x000D_
- není-li v zadávací dokumentaci uvedeno jinak, jedná se o nakupovaný materiál_x000D_
Položka nezahrnuje:_x000D_
- x</t>
  </si>
  <si>
    <t>Komunikace</t>
  </si>
  <si>
    <t>57790A</t>
  </si>
  <si>
    <t>VÝSPRAVA VÝTLUKŮ SMĚSÍ ACO (KUBATURA)
Vč. poplatku za skládku vybouraných hmot</t>
  </si>
  <si>
    <t>výspravy asf. krytu horního povrchu mostu, cca 10 % plochy, viz výkr. Nový stav (plochy odměř. z dwg): 
půdorysná plocha mostu "-" půdorysná plocha bet. říms: 891m2 - (0,765m*62,5m + 0,69m*105m)=770,738 [A]m2
A*0,1*0,04m=3,083 [B]m3</t>
  </si>
  <si>
    <t>Položka zahrnuje:_x000D_
- odfrézování nebo jiné odstranění poškozených vozovkových vrstev_x000D_
- zaříznutí hran_x000D_
- vyčištění_x000D_
- nátěr_x000D_
- dodání a výplň předepsanou zhutněnou balenou asfaltovou směsí_x000D_
- asfaltová zálivka_x000D_
Položka nezahrnuje:_x000D_
- x</t>
  </si>
  <si>
    <t>Úpravy povrchů, podlahy, výplně otvorů</t>
  </si>
  <si>
    <t>626213</t>
  </si>
  <si>
    <t>REPROFILACE VODOROVNÝCH PLOCH SHORA SANAČNÍ MALTOU JEDNOVRST TL 30MM</t>
  </si>
  <si>
    <t>výspravy horního povrchu bet. říms, cca 20 % plochy, viz výkr. Nový stav: ((0,765m*62,5m + 0,69m*105m))*0,2=24,053 [A]m2</t>
  </si>
  <si>
    <t>Položka zahrnuje:_x000D_
- dodávku veškerého materiálu potřebného pro předepsanou úpravu v předepsané kvalitě_x000D_
- nutné vyspravení podkladu, případně zatření spar zdiva_x000D_
- položení vrstvy v předepsané tloušťce_x000D_
- potřebná lešení a podpěrné konstrukce_x000D_
Položka nezahrnuje:_x000D_
- x</t>
  </si>
  <si>
    <t>62631</t>
  </si>
  <si>
    <t>SPOJOVACÍ MŮSTEK MEZI STARÝM A NOVÝM BETONEM</t>
  </si>
  <si>
    <t>viz pol. 6262**: 24,053=24,053 [A]m2</t>
  </si>
  <si>
    <t>Ostatní konstrukce a práce</t>
  </si>
  <si>
    <t>9</t>
  </si>
  <si>
    <t>914132</t>
  </si>
  <si>
    <t>DOPRAVNÍ ZNAČKY ZÁKLADNÍ VELIKOSTI OCELOVÉ FÓLIE TŘ 2 - MONTÁŽ S PŘEMÍSTĚNÍM
Instalace inventárního vybavení objednatele vč. sloupků, upevňovacích zařízení apod.</t>
  </si>
  <si>
    <t>viz výkr. Nový stav (+ 2 ks rezerva): 2+2=4,000 [A]ks</t>
  </si>
  <si>
    <t>položka zahrnuje:
- dopravu demontované značky z dočasné skládky
- osazení a montáž značky na místě určeném projektem
- nutnou opravu poškozených částí
nezahrnuje dodávku značky</t>
  </si>
  <si>
    <t>916342</t>
  </si>
  <si>
    <t>SMĚROV DESKY Z4 JEDNOSTR S FÓLIÍ TŘ 2 - MONTÁŽ S PŘESUNEM
Instalace inventárního vybavení objednatele vč. sloupků, upevňovacích zařízení apod.</t>
  </si>
  <si>
    <t>viz výkr. Nový stav: 14=14,000 [A]ks</t>
  </si>
  <si>
    <t>Položka zahrnuje:_x000D_
- přemístění zařízení z dočasné skládky a jeho osazení a montáž na místě určeném projektem_x000D_
- údržbu po celou dobu trvání funkce_x000D_
- náhradu zničených nebo ztracených kusů_x000D_
- nutnou opravu poškozených částí_x000D_
Položka nezahrnuje:_x000D_
- x</t>
  </si>
  <si>
    <t>94894R</t>
  </si>
  <si>
    <t>PODPĚRNÉ SKRUŽE KOVOVÉ - DODÁVKA A MONTÁŽ
Dodávka a montáž vhodného systému pro dlouhodobého podepření NK mostu (např. sys. PIŽMO, VST aj.), kompletní provedení vč. vyrovnání sklonu mostu pomocí klínových trámů z tvrdého dřeva po celé délce roštového nosníku apod.</t>
  </si>
  <si>
    <t xml:space="preserve">odhad, viz výkr. Nový stav: 45t=45,000 [A]t </t>
  </si>
  <si>
    <t/>
  </si>
  <si>
    <t>C e l k e m</t>
  </si>
  <si>
    <t>SOUPIS PRACÍ / KONTROLNÍ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</si>
</sst>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.000"/>
    <numFmt numFmtId="165" formatCode="###\ ###\ ###\ ##0.00"/>
  </numFmts>
  <fonts count="4" x14ac:knownFonts="1">
    <font>
      <sz val="10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65" fontId="0" fillId="0" borderId="1" xfId="0" applyNumberFormat="1" applyBorder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0" xfId="0" applyFont="1" applyProtection="1">
      <alignment vertical="center"/>
    </xf>
    <xf numFmtId="0" fontId="3" fillId="0" borderId="2" xfId="0" applyFont="1" applyBorder="1" applyProtection="1">
      <alignment vertical="center"/>
    </xf>
    <xf numFmtId="0" fontId="0" fillId="0" borderId="1" xfId="0" applyBorder="1" applyAlignment="1" applyProtection="1">
      <alignment vertical="center" wrapText="1"/>
    </xf>
    <xf numFmtId="164" fontId="0" fillId="0" borderId="1" xfId="0" applyNumberFormat="1" applyBorder="1" applyProtection="1">
      <alignment vertical="center"/>
    </xf>
    <xf numFmtId="0" fontId="0" fillId="0" borderId="0" xfId="0" applyAlignment="1" applyProtection="1">
      <alignment vertical="center" wrapText="1" shrinkToFit="1"/>
    </xf>
    <xf numFmtId="165" fontId="3" fillId="2" borderId="0" xfId="0" applyNumberFormat="1" applyFont="1" applyFill="1" applyProtection="1">
      <alignment vertical="center"/>
    </xf>
    <xf numFmtId="0" fontId="0" fillId="0" borderId="0" xfId="0" applyProtection="1">
      <alignment vertical="center"/>
      <protection locked="0"/>
    </xf>
    <xf numFmtId="165" fontId="3" fillId="2" borderId="0" xfId="0" applyNumberFormat="1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2"/>
  <sheetViews>
    <sheetView showGridLines="0" tabSelected="1" zoomScale="70" zoomScaleNormal="70" workbookViewId="0">
      <pane ySplit="10" topLeftCell="A79" activePane="bottomLeft" state="frozen"/>
      <selection pane="bottomLeft" activeCell="T84" sqref="T84"/>
    </sheetView>
  </sheetViews>
  <sheetFormatPr defaultRowHeight="12.75" customHeight="1" x14ac:dyDescent="0.2"/>
  <cols>
    <col min="1" max="1" width="6.7109375" style="3" customWidth="1"/>
    <col min="2" max="2" width="15.7109375" style="3" customWidth="1"/>
    <col min="3" max="3" width="18.7109375" style="3" customWidth="1"/>
    <col min="4" max="4" width="75.7109375" style="3" customWidth="1"/>
    <col min="5" max="5" width="9.7109375" style="3" customWidth="1"/>
    <col min="6" max="6" width="12.7109375" style="3" customWidth="1"/>
    <col min="7" max="8" width="14.7109375" style="3" customWidth="1"/>
    <col min="9" max="14" width="9.140625" style="3"/>
    <col min="15" max="16" width="9.140625" style="3" hidden="1" customWidth="1"/>
    <col min="17" max="16384" width="9.140625" style="3"/>
  </cols>
  <sheetData>
    <row r="1" spans="1:8" ht="12.75" customHeight="1" x14ac:dyDescent="0.2">
      <c r="A1" s="2"/>
    </row>
    <row r="2" spans="1:8" ht="12.75" customHeight="1" x14ac:dyDescent="0.2">
      <c r="A2" s="4" t="s">
        <v>117</v>
      </c>
      <c r="B2" s="4"/>
      <c r="C2" s="4"/>
      <c r="D2" s="4"/>
      <c r="E2" s="4"/>
      <c r="F2" s="4"/>
      <c r="G2" s="4"/>
      <c r="H2" s="4"/>
    </row>
    <row r="4" spans="1:8" ht="12.75" customHeight="1" x14ac:dyDescent="0.2">
      <c r="A4" s="3" t="s">
        <v>0</v>
      </c>
      <c r="C4" s="2" t="s">
        <v>3</v>
      </c>
      <c r="D4" s="2" t="s">
        <v>4</v>
      </c>
      <c r="E4" s="2"/>
    </row>
    <row r="5" spans="1:8" ht="12.75" customHeight="1" x14ac:dyDescent="0.2">
      <c r="A5" s="3" t="s">
        <v>1</v>
      </c>
      <c r="C5" s="2" t="s">
        <v>5</v>
      </c>
      <c r="D5" s="2" t="s">
        <v>6</v>
      </c>
      <c r="E5" s="2"/>
    </row>
    <row r="6" spans="1:8" ht="12.75" customHeight="1" x14ac:dyDescent="0.2">
      <c r="A6" s="3" t="s">
        <v>2</v>
      </c>
      <c r="C6" s="2" t="s">
        <v>5</v>
      </c>
      <c r="D6" s="2" t="s">
        <v>6</v>
      </c>
      <c r="E6" s="2"/>
    </row>
    <row r="7" spans="1:8" ht="12.75" customHeight="1" x14ac:dyDescent="0.2">
      <c r="C7" s="2"/>
      <c r="D7" s="2"/>
      <c r="E7" s="2"/>
    </row>
    <row r="8" spans="1:8" ht="12.75" customHeight="1" x14ac:dyDescent="0.2">
      <c r="A8" s="5" t="s">
        <v>7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/>
    </row>
    <row r="9" spans="1:8" ht="14.25" x14ac:dyDescent="0.2">
      <c r="A9" s="5"/>
      <c r="B9" s="5"/>
      <c r="C9" s="5"/>
      <c r="D9" s="5"/>
      <c r="E9" s="5"/>
      <c r="F9" s="5"/>
      <c r="G9" s="6" t="s">
        <v>15</v>
      </c>
      <c r="H9" s="6" t="s">
        <v>16</v>
      </c>
    </row>
    <row r="10" spans="1:8" ht="14.25" x14ac:dyDescent="0.2">
      <c r="A10" s="6" t="s">
        <v>8</v>
      </c>
      <c r="B10" s="6" t="s">
        <v>17</v>
      </c>
      <c r="C10" s="6" t="s">
        <v>18</v>
      </c>
      <c r="D10" s="6" t="s">
        <v>19</v>
      </c>
      <c r="E10" s="6" t="s">
        <v>20</v>
      </c>
      <c r="F10" s="6" t="s">
        <v>21</v>
      </c>
      <c r="G10" s="6" t="s">
        <v>22</v>
      </c>
      <c r="H10" s="6" t="s">
        <v>23</v>
      </c>
    </row>
    <row r="11" spans="1:8" ht="12.75" customHeight="1" x14ac:dyDescent="0.2">
      <c r="A11" s="7"/>
      <c r="B11" s="7"/>
      <c r="C11" s="7" t="s">
        <v>25</v>
      </c>
      <c r="D11" s="7" t="s">
        <v>24</v>
      </c>
      <c r="E11" s="7"/>
      <c r="F11" s="8"/>
      <c r="G11" s="7"/>
      <c r="H11" s="8"/>
    </row>
    <row r="12" spans="1:8" ht="25.5" x14ac:dyDescent="0.2">
      <c r="A12" s="9">
        <v>1</v>
      </c>
      <c r="B12" s="9" t="s">
        <v>26</v>
      </c>
      <c r="C12" s="9" t="s">
        <v>27</v>
      </c>
      <c r="D12" s="9" t="s">
        <v>28</v>
      </c>
      <c r="E12" s="9" t="s">
        <v>29</v>
      </c>
      <c r="F12" s="10">
        <v>124.02800000000001</v>
      </c>
      <c r="G12" s="1">
        <v>0</v>
      </c>
      <c r="H12" s="1">
        <f>ROUND((G12*F12),2)</f>
        <v>0</v>
      </c>
    </row>
    <row r="13" spans="1:8" x14ac:dyDescent="0.2">
      <c r="D13" s="11" t="s">
        <v>30</v>
      </c>
      <c r="G13" s="13"/>
      <c r="H13" s="13"/>
    </row>
    <row r="14" spans="1:8" ht="25.5" x14ac:dyDescent="0.2">
      <c r="D14" s="11" t="s">
        <v>31</v>
      </c>
      <c r="G14" s="13"/>
      <c r="H14" s="13"/>
    </row>
    <row r="15" spans="1:8" ht="38.25" x14ac:dyDescent="0.2">
      <c r="A15" s="9">
        <v>2</v>
      </c>
      <c r="B15" s="9" t="s">
        <v>32</v>
      </c>
      <c r="C15" s="9" t="s">
        <v>27</v>
      </c>
      <c r="D15" s="9" t="s">
        <v>33</v>
      </c>
      <c r="E15" s="9" t="s">
        <v>34</v>
      </c>
      <c r="F15" s="10">
        <v>1</v>
      </c>
      <c r="G15" s="1">
        <v>0</v>
      </c>
      <c r="H15" s="1">
        <f>ROUND((G15*F15),2)</f>
        <v>0</v>
      </c>
    </row>
    <row r="16" spans="1:8" x14ac:dyDescent="0.2">
      <c r="D16" s="11" t="s">
        <v>35</v>
      </c>
      <c r="G16" s="13"/>
      <c r="H16" s="13"/>
    </row>
    <row r="17" spans="1:8" ht="38.25" x14ac:dyDescent="0.2">
      <c r="A17" s="9">
        <v>3</v>
      </c>
      <c r="B17" s="9" t="s">
        <v>36</v>
      </c>
      <c r="C17" s="9" t="s">
        <v>27</v>
      </c>
      <c r="D17" s="9" t="s">
        <v>37</v>
      </c>
      <c r="E17" s="9" t="s">
        <v>34</v>
      </c>
      <c r="F17" s="10">
        <v>1</v>
      </c>
      <c r="G17" s="1">
        <v>0</v>
      </c>
      <c r="H17" s="1">
        <f>ROUND((G17*F17),2)</f>
        <v>0</v>
      </c>
    </row>
    <row r="18" spans="1:8" x14ac:dyDescent="0.2">
      <c r="D18" s="11" t="s">
        <v>35</v>
      </c>
      <c r="G18" s="13"/>
      <c r="H18" s="13"/>
    </row>
    <row r="19" spans="1:8" ht="38.25" x14ac:dyDescent="0.2">
      <c r="A19" s="9">
        <v>4</v>
      </c>
      <c r="B19" s="9" t="s">
        <v>38</v>
      </c>
      <c r="C19" s="9" t="s">
        <v>27</v>
      </c>
      <c r="D19" s="9" t="s">
        <v>39</v>
      </c>
      <c r="E19" s="9" t="s">
        <v>34</v>
      </c>
      <c r="F19" s="10">
        <v>1</v>
      </c>
      <c r="G19" s="1">
        <v>0</v>
      </c>
      <c r="H19" s="1">
        <f>ROUND((G19*F19),2)</f>
        <v>0</v>
      </c>
    </row>
    <row r="20" spans="1:8" ht="51" x14ac:dyDescent="0.2">
      <c r="D20" s="11" t="s">
        <v>40</v>
      </c>
      <c r="G20" s="13"/>
      <c r="H20" s="13"/>
    </row>
    <row r="21" spans="1:8" ht="25.5" x14ac:dyDescent="0.2">
      <c r="A21" s="9">
        <v>5</v>
      </c>
      <c r="B21" s="9" t="s">
        <v>41</v>
      </c>
      <c r="C21" s="9" t="s">
        <v>27</v>
      </c>
      <c r="D21" s="9" t="s">
        <v>42</v>
      </c>
      <c r="E21" s="9" t="s">
        <v>43</v>
      </c>
      <c r="F21" s="10">
        <v>3</v>
      </c>
      <c r="G21" s="1">
        <v>0</v>
      </c>
      <c r="H21" s="1">
        <f>ROUND((G21*F21),2)</f>
        <v>0</v>
      </c>
    </row>
    <row r="22" spans="1:8" ht="51" x14ac:dyDescent="0.2">
      <c r="D22" s="11" t="s">
        <v>44</v>
      </c>
      <c r="G22" s="13"/>
      <c r="H22" s="13"/>
    </row>
    <row r="23" spans="1:8" ht="51" x14ac:dyDescent="0.2">
      <c r="D23" s="11" t="s">
        <v>40</v>
      </c>
      <c r="G23" s="13"/>
      <c r="H23" s="13"/>
    </row>
    <row r="24" spans="1:8" ht="51" x14ac:dyDescent="0.2">
      <c r="A24" s="9">
        <v>6</v>
      </c>
      <c r="B24" s="9" t="s">
        <v>45</v>
      </c>
      <c r="C24" s="9" t="s">
        <v>27</v>
      </c>
      <c r="D24" s="9" t="s">
        <v>46</v>
      </c>
      <c r="E24" s="9" t="s">
        <v>34</v>
      </c>
      <c r="F24" s="10">
        <v>1</v>
      </c>
      <c r="G24" s="1">
        <v>0</v>
      </c>
      <c r="H24" s="1">
        <f>ROUND((G24*F24),2)</f>
        <v>0</v>
      </c>
    </row>
    <row r="25" spans="1:8" ht="51" x14ac:dyDescent="0.2">
      <c r="D25" s="11" t="s">
        <v>40</v>
      </c>
      <c r="G25" s="13"/>
      <c r="H25" s="13"/>
    </row>
    <row r="26" spans="1:8" ht="25.5" x14ac:dyDescent="0.2">
      <c r="A26" s="9">
        <v>7</v>
      </c>
      <c r="B26" s="9" t="s">
        <v>47</v>
      </c>
      <c r="C26" s="9" t="s">
        <v>27</v>
      </c>
      <c r="D26" s="9" t="s">
        <v>48</v>
      </c>
      <c r="E26" s="9" t="s">
        <v>34</v>
      </c>
      <c r="F26" s="10">
        <v>1</v>
      </c>
      <c r="G26" s="1">
        <v>0</v>
      </c>
      <c r="H26" s="1">
        <f>ROUND((G26*F26),2)</f>
        <v>0</v>
      </c>
    </row>
    <row r="27" spans="1:8" ht="51" x14ac:dyDescent="0.2">
      <c r="D27" s="11" t="s">
        <v>40</v>
      </c>
      <c r="G27" s="13"/>
      <c r="H27" s="13"/>
    </row>
    <row r="28" spans="1:8" ht="38.25" x14ac:dyDescent="0.2">
      <c r="A28" s="9">
        <v>8</v>
      </c>
      <c r="B28" s="9" t="s">
        <v>49</v>
      </c>
      <c r="C28" s="9" t="s">
        <v>27</v>
      </c>
      <c r="D28" s="9" t="s">
        <v>50</v>
      </c>
      <c r="E28" s="9" t="s">
        <v>51</v>
      </c>
      <c r="F28" s="10">
        <v>123</v>
      </c>
      <c r="G28" s="1">
        <v>0</v>
      </c>
      <c r="H28" s="1">
        <f>ROUND((G28*F28),2)</f>
        <v>0</v>
      </c>
    </row>
    <row r="29" spans="1:8" ht="51" x14ac:dyDescent="0.2">
      <c r="D29" s="11" t="s">
        <v>52</v>
      </c>
      <c r="G29" s="13"/>
      <c r="H29" s="13"/>
    </row>
    <row r="30" spans="1:8" ht="51" x14ac:dyDescent="0.2">
      <c r="D30" s="11" t="s">
        <v>40</v>
      </c>
      <c r="G30" s="13"/>
      <c r="H30" s="13"/>
    </row>
    <row r="31" spans="1:8" x14ac:dyDescent="0.2">
      <c r="A31" s="9">
        <v>9</v>
      </c>
      <c r="B31" s="9" t="s">
        <v>53</v>
      </c>
      <c r="C31" s="9" t="s">
        <v>27</v>
      </c>
      <c r="D31" s="9" t="s">
        <v>54</v>
      </c>
      <c r="E31" s="9" t="s">
        <v>34</v>
      </c>
      <c r="F31" s="10">
        <v>1</v>
      </c>
      <c r="G31" s="1">
        <v>0</v>
      </c>
      <c r="H31" s="1">
        <f>ROUND((G31*F31),2)</f>
        <v>0</v>
      </c>
    </row>
    <row r="32" spans="1:8" ht="25.5" x14ac:dyDescent="0.2">
      <c r="D32" s="11" t="s">
        <v>55</v>
      </c>
      <c r="G32" s="13"/>
      <c r="H32" s="13"/>
    </row>
    <row r="33" spans="1:16" ht="12.75" customHeight="1" x14ac:dyDescent="0.2">
      <c r="A33" s="12"/>
      <c r="B33" s="12"/>
      <c r="C33" s="12" t="s">
        <v>25</v>
      </c>
      <c r="D33" s="12" t="s">
        <v>24</v>
      </c>
      <c r="E33" s="12"/>
      <c r="F33" s="12"/>
      <c r="G33" s="14"/>
      <c r="H33" s="14">
        <f>SUM(H12:H32)</f>
        <v>0</v>
      </c>
      <c r="P33" s="3">
        <f>SUM(P12:P32)</f>
        <v>0</v>
      </c>
    </row>
    <row r="34" spans="1:16" ht="12.75" customHeight="1" x14ac:dyDescent="0.2">
      <c r="G34" s="13"/>
      <c r="H34" s="13"/>
    </row>
    <row r="35" spans="1:16" ht="12.75" customHeight="1" x14ac:dyDescent="0.2">
      <c r="A35" s="7"/>
      <c r="B35" s="7"/>
      <c r="C35" s="7" t="s">
        <v>8</v>
      </c>
      <c r="D35" s="7" t="s">
        <v>56</v>
      </c>
      <c r="E35" s="7"/>
      <c r="F35" s="8"/>
      <c r="G35" s="15"/>
      <c r="H35" s="16"/>
    </row>
    <row r="36" spans="1:16" ht="25.5" x14ac:dyDescent="0.2">
      <c r="A36" s="9">
        <v>10</v>
      </c>
      <c r="B36" s="9" t="s">
        <v>57</v>
      </c>
      <c r="C36" s="9" t="s">
        <v>27</v>
      </c>
      <c r="D36" s="9" t="s">
        <v>58</v>
      </c>
      <c r="E36" s="9" t="s">
        <v>59</v>
      </c>
      <c r="F36" s="10">
        <v>62.014000000000003</v>
      </c>
      <c r="G36" s="1">
        <v>0</v>
      </c>
      <c r="H36" s="1">
        <f>ROUND((G36*F36),2)</f>
        <v>0</v>
      </c>
    </row>
    <row r="37" spans="1:16" ht="25.5" x14ac:dyDescent="0.2">
      <c r="D37" s="11" t="s">
        <v>60</v>
      </c>
      <c r="G37" s="13"/>
      <c r="H37" s="13"/>
    </row>
    <row r="38" spans="1:16" ht="344.25" x14ac:dyDescent="0.2">
      <c r="D38" s="11" t="s">
        <v>61</v>
      </c>
      <c r="G38" s="13"/>
      <c r="H38" s="13"/>
    </row>
    <row r="39" spans="1:16" x14ac:dyDescent="0.2">
      <c r="A39" s="9">
        <v>11</v>
      </c>
      <c r="B39" s="9" t="s">
        <v>62</v>
      </c>
      <c r="C39" s="9" t="s">
        <v>27</v>
      </c>
      <c r="D39" s="9" t="s">
        <v>63</v>
      </c>
      <c r="E39" s="9" t="s">
        <v>59</v>
      </c>
      <c r="F39" s="10">
        <v>62.014000000000003</v>
      </c>
      <c r="G39" s="1">
        <v>0</v>
      </c>
      <c r="H39" s="1">
        <f>ROUND((G39*F39),2)</f>
        <v>0</v>
      </c>
    </row>
    <row r="40" spans="1:16" x14ac:dyDescent="0.2">
      <c r="D40" s="11" t="s">
        <v>64</v>
      </c>
      <c r="G40" s="13"/>
      <c r="H40" s="13"/>
    </row>
    <row r="41" spans="1:16" ht="216.75" x14ac:dyDescent="0.2">
      <c r="D41" s="11" t="s">
        <v>65</v>
      </c>
      <c r="G41" s="13"/>
      <c r="H41" s="13"/>
    </row>
    <row r="42" spans="1:16" ht="38.25" x14ac:dyDescent="0.2">
      <c r="A42" s="9">
        <v>12</v>
      </c>
      <c r="B42" s="9" t="s">
        <v>66</v>
      </c>
      <c r="C42" s="9" t="s">
        <v>27</v>
      </c>
      <c r="D42" s="9" t="s">
        <v>67</v>
      </c>
      <c r="E42" s="9" t="s">
        <v>68</v>
      </c>
      <c r="F42" s="10">
        <v>600</v>
      </c>
      <c r="G42" s="1">
        <v>0</v>
      </c>
      <c r="H42" s="1">
        <f>ROUND((G42*F42),2)</f>
        <v>0</v>
      </c>
    </row>
    <row r="43" spans="1:16" x14ac:dyDescent="0.2">
      <c r="D43" s="11" t="s">
        <v>69</v>
      </c>
      <c r="G43" s="13"/>
      <c r="H43" s="13"/>
    </row>
    <row r="44" spans="1:16" ht="51" x14ac:dyDescent="0.2">
      <c r="D44" s="11" t="s">
        <v>70</v>
      </c>
      <c r="G44" s="13"/>
      <c r="H44" s="13"/>
    </row>
    <row r="45" spans="1:16" ht="12.75" customHeight="1" x14ac:dyDescent="0.2">
      <c r="A45" s="12"/>
      <c r="B45" s="12"/>
      <c r="C45" s="12" t="s">
        <v>8</v>
      </c>
      <c r="D45" s="12" t="s">
        <v>56</v>
      </c>
      <c r="E45" s="12"/>
      <c r="F45" s="12"/>
      <c r="G45" s="14"/>
      <c r="H45" s="14">
        <f>SUM(H36:H44)</f>
        <v>0</v>
      </c>
      <c r="P45" s="3">
        <f>SUM(P36:P44)</f>
        <v>0</v>
      </c>
    </row>
    <row r="46" spans="1:16" ht="12.75" customHeight="1" x14ac:dyDescent="0.2">
      <c r="G46" s="13"/>
      <c r="H46" s="13"/>
    </row>
    <row r="47" spans="1:16" ht="12.75" customHeight="1" x14ac:dyDescent="0.2">
      <c r="A47" s="7"/>
      <c r="B47" s="7"/>
      <c r="C47" s="7" t="s">
        <v>17</v>
      </c>
      <c r="D47" s="7" t="s">
        <v>71</v>
      </c>
      <c r="E47" s="7"/>
      <c r="F47" s="8"/>
      <c r="G47" s="15"/>
      <c r="H47" s="16"/>
    </row>
    <row r="48" spans="1:16" ht="25.5" x14ac:dyDescent="0.2">
      <c r="A48" s="9">
        <v>13</v>
      </c>
      <c r="B48" s="9" t="s">
        <v>72</v>
      </c>
      <c r="C48" s="9" t="s">
        <v>27</v>
      </c>
      <c r="D48" s="9" t="s">
        <v>73</v>
      </c>
      <c r="E48" s="9" t="s">
        <v>68</v>
      </c>
      <c r="F48" s="10">
        <v>38.4</v>
      </c>
      <c r="G48" s="1">
        <v>0</v>
      </c>
      <c r="H48" s="1">
        <f>ROUND((G48*F48),2)</f>
        <v>0</v>
      </c>
    </row>
    <row r="49" spans="1:16" ht="25.5" x14ac:dyDescent="0.2">
      <c r="D49" s="11" t="s">
        <v>74</v>
      </c>
      <c r="G49" s="13"/>
      <c r="H49" s="13"/>
    </row>
    <row r="50" spans="1:16" ht="127.5" x14ac:dyDescent="0.2">
      <c r="D50" s="11" t="s">
        <v>75</v>
      </c>
      <c r="G50" s="13"/>
      <c r="H50" s="13"/>
    </row>
    <row r="51" spans="1:16" ht="25.5" x14ac:dyDescent="0.2">
      <c r="A51" s="9">
        <v>14</v>
      </c>
      <c r="B51" s="9" t="s">
        <v>76</v>
      </c>
      <c r="C51" s="9" t="s">
        <v>27</v>
      </c>
      <c r="D51" s="9" t="s">
        <v>77</v>
      </c>
      <c r="E51" s="9" t="s">
        <v>59</v>
      </c>
      <c r="F51" s="10">
        <v>43.2</v>
      </c>
      <c r="G51" s="1">
        <v>0</v>
      </c>
      <c r="H51" s="1">
        <f>ROUND((G51*F51),2)</f>
        <v>0</v>
      </c>
    </row>
    <row r="52" spans="1:16" ht="25.5" x14ac:dyDescent="0.2">
      <c r="D52" s="11" t="s">
        <v>78</v>
      </c>
      <c r="G52" s="13"/>
      <c r="H52" s="13"/>
    </row>
    <row r="53" spans="1:16" ht="267.75" x14ac:dyDescent="0.2">
      <c r="D53" s="11" t="s">
        <v>79</v>
      </c>
      <c r="G53" s="13"/>
      <c r="H53" s="13"/>
    </row>
    <row r="54" spans="1:16" ht="165.75" x14ac:dyDescent="0.2">
      <c r="A54" s="9">
        <v>15</v>
      </c>
      <c r="B54" s="9" t="s">
        <v>80</v>
      </c>
      <c r="C54" s="9" t="s">
        <v>27</v>
      </c>
      <c r="D54" s="9" t="s">
        <v>81</v>
      </c>
      <c r="E54" s="9" t="s">
        <v>68</v>
      </c>
      <c r="F54" s="10">
        <v>1169.69</v>
      </c>
      <c r="G54" s="1">
        <v>0</v>
      </c>
      <c r="H54" s="1">
        <f>ROUND((G54*F54),2)</f>
        <v>0</v>
      </c>
    </row>
    <row r="55" spans="1:16" ht="51" x14ac:dyDescent="0.2">
      <c r="D55" s="11" t="s">
        <v>82</v>
      </c>
      <c r="G55" s="13"/>
      <c r="H55" s="13"/>
    </row>
    <row r="56" spans="1:16" ht="153" x14ac:dyDescent="0.2">
      <c r="D56" s="11" t="s">
        <v>83</v>
      </c>
      <c r="G56" s="13"/>
      <c r="H56" s="13"/>
    </row>
    <row r="57" spans="1:16" ht="12.75" customHeight="1" x14ac:dyDescent="0.2">
      <c r="A57" s="12"/>
      <c r="B57" s="12"/>
      <c r="C57" s="12" t="s">
        <v>17</v>
      </c>
      <c r="D57" s="12" t="s">
        <v>71</v>
      </c>
      <c r="E57" s="12"/>
      <c r="F57" s="12"/>
      <c r="G57" s="14"/>
      <c r="H57" s="14">
        <f>SUM(H48:H56)</f>
        <v>0</v>
      </c>
      <c r="P57" s="3">
        <f>SUM(P48:P56)</f>
        <v>0</v>
      </c>
    </row>
    <row r="58" spans="1:16" ht="12.75" customHeight="1" x14ac:dyDescent="0.2">
      <c r="G58" s="13"/>
      <c r="H58" s="13"/>
    </row>
    <row r="59" spans="1:16" ht="12.75" customHeight="1" x14ac:dyDescent="0.2">
      <c r="A59" s="7"/>
      <c r="B59" s="7"/>
      <c r="C59" s="7" t="s">
        <v>19</v>
      </c>
      <c r="D59" s="7" t="s">
        <v>84</v>
      </c>
      <c r="E59" s="7"/>
      <c r="F59" s="8"/>
      <c r="G59" s="15"/>
      <c r="H59" s="16"/>
    </row>
    <row r="60" spans="1:16" x14ac:dyDescent="0.2">
      <c r="A60" s="9">
        <v>16</v>
      </c>
      <c r="B60" s="9" t="s">
        <v>85</v>
      </c>
      <c r="C60" s="9" t="s">
        <v>27</v>
      </c>
      <c r="D60" s="9" t="s">
        <v>86</v>
      </c>
      <c r="E60" s="9" t="s">
        <v>59</v>
      </c>
      <c r="F60" s="10">
        <v>31.067</v>
      </c>
      <c r="G60" s="1">
        <v>0</v>
      </c>
      <c r="H60" s="1">
        <f>ROUND((G60*F60),2)</f>
        <v>0</v>
      </c>
    </row>
    <row r="61" spans="1:16" ht="25.5" x14ac:dyDescent="0.2">
      <c r="D61" s="11" t="s">
        <v>87</v>
      </c>
      <c r="G61" s="13"/>
      <c r="H61" s="13"/>
    </row>
    <row r="62" spans="1:16" ht="76.5" x14ac:dyDescent="0.2">
      <c r="D62" s="11" t="s">
        <v>88</v>
      </c>
      <c r="G62" s="13"/>
      <c r="H62" s="13"/>
    </row>
    <row r="63" spans="1:16" ht="12.75" customHeight="1" x14ac:dyDescent="0.2">
      <c r="A63" s="12"/>
      <c r="B63" s="12"/>
      <c r="C63" s="12" t="s">
        <v>19</v>
      </c>
      <c r="D63" s="12" t="s">
        <v>84</v>
      </c>
      <c r="E63" s="12"/>
      <c r="F63" s="12"/>
      <c r="G63" s="14"/>
      <c r="H63" s="14">
        <f>SUM(H60:H62)</f>
        <v>0</v>
      </c>
      <c r="P63" s="3">
        <f>SUM(P60:P62)</f>
        <v>0</v>
      </c>
    </row>
    <row r="64" spans="1:16" ht="12.75" customHeight="1" x14ac:dyDescent="0.2">
      <c r="G64" s="13"/>
      <c r="H64" s="13"/>
    </row>
    <row r="65" spans="1:16" ht="12.75" customHeight="1" x14ac:dyDescent="0.2">
      <c r="A65" s="7"/>
      <c r="B65" s="7"/>
      <c r="C65" s="7" t="s">
        <v>20</v>
      </c>
      <c r="D65" s="7" t="s">
        <v>89</v>
      </c>
      <c r="E65" s="7"/>
      <c r="F65" s="8"/>
      <c r="G65" s="15"/>
      <c r="H65" s="16"/>
    </row>
    <row r="66" spans="1:16" ht="25.5" x14ac:dyDescent="0.2">
      <c r="A66" s="9">
        <v>17</v>
      </c>
      <c r="B66" s="9" t="s">
        <v>90</v>
      </c>
      <c r="C66" s="9" t="s">
        <v>27</v>
      </c>
      <c r="D66" s="9" t="s">
        <v>91</v>
      </c>
      <c r="E66" s="9" t="s">
        <v>59</v>
      </c>
      <c r="F66" s="10">
        <v>3.0830000000000002</v>
      </c>
      <c r="G66" s="1">
        <v>0</v>
      </c>
      <c r="H66" s="1">
        <f>ROUND((G66*F66),2)</f>
        <v>0</v>
      </c>
    </row>
    <row r="67" spans="1:16" ht="63.75" x14ac:dyDescent="0.2">
      <c r="D67" s="11" t="s">
        <v>92</v>
      </c>
      <c r="G67" s="13"/>
      <c r="H67" s="13"/>
    </row>
    <row r="68" spans="1:16" ht="114.75" x14ac:dyDescent="0.2">
      <c r="D68" s="11" t="s">
        <v>93</v>
      </c>
      <c r="G68" s="13"/>
      <c r="H68" s="13"/>
    </row>
    <row r="69" spans="1:16" ht="12.75" customHeight="1" x14ac:dyDescent="0.2">
      <c r="A69" s="12"/>
      <c r="B69" s="12"/>
      <c r="C69" s="12" t="s">
        <v>20</v>
      </c>
      <c r="D69" s="12" t="s">
        <v>89</v>
      </c>
      <c r="E69" s="12"/>
      <c r="F69" s="12"/>
      <c r="G69" s="14"/>
      <c r="H69" s="14">
        <f>SUM(H66:H68)</f>
        <v>0</v>
      </c>
      <c r="P69" s="3">
        <f>SUM(P66:P68)</f>
        <v>0</v>
      </c>
    </row>
    <row r="70" spans="1:16" ht="12.75" customHeight="1" x14ac:dyDescent="0.2">
      <c r="G70" s="13"/>
      <c r="H70" s="13"/>
    </row>
    <row r="71" spans="1:16" ht="12.75" customHeight="1" x14ac:dyDescent="0.2">
      <c r="A71" s="7"/>
      <c r="B71" s="7"/>
      <c r="C71" s="7" t="s">
        <v>21</v>
      </c>
      <c r="D71" s="7" t="s">
        <v>94</v>
      </c>
      <c r="E71" s="7"/>
      <c r="F71" s="8"/>
      <c r="G71" s="15"/>
      <c r="H71" s="16"/>
    </row>
    <row r="72" spans="1:16" ht="25.5" x14ac:dyDescent="0.2">
      <c r="A72" s="9">
        <v>18</v>
      </c>
      <c r="B72" s="9" t="s">
        <v>95</v>
      </c>
      <c r="C72" s="9" t="s">
        <v>27</v>
      </c>
      <c r="D72" s="9" t="s">
        <v>96</v>
      </c>
      <c r="E72" s="9" t="s">
        <v>68</v>
      </c>
      <c r="F72" s="10">
        <v>24.053000000000001</v>
      </c>
      <c r="G72" s="1">
        <v>0</v>
      </c>
      <c r="H72" s="1">
        <f>ROUND((G72*F72),2)</f>
        <v>0</v>
      </c>
    </row>
    <row r="73" spans="1:16" ht="25.5" x14ac:dyDescent="0.2">
      <c r="D73" s="11" t="s">
        <v>97</v>
      </c>
      <c r="G73" s="13"/>
      <c r="H73" s="13"/>
    </row>
    <row r="74" spans="1:16" ht="89.25" x14ac:dyDescent="0.2">
      <c r="D74" s="11" t="s">
        <v>98</v>
      </c>
      <c r="G74" s="13"/>
      <c r="H74" s="13"/>
    </row>
    <row r="75" spans="1:16" x14ac:dyDescent="0.2">
      <c r="A75" s="9">
        <v>19</v>
      </c>
      <c r="B75" s="9" t="s">
        <v>99</v>
      </c>
      <c r="C75" s="9" t="s">
        <v>27</v>
      </c>
      <c r="D75" s="9" t="s">
        <v>100</v>
      </c>
      <c r="E75" s="9" t="s">
        <v>68</v>
      </c>
      <c r="F75" s="10">
        <v>24.053000000000001</v>
      </c>
      <c r="G75" s="1">
        <v>0</v>
      </c>
      <c r="H75" s="1">
        <f>ROUND((G75*F75),2)</f>
        <v>0</v>
      </c>
    </row>
    <row r="76" spans="1:16" x14ac:dyDescent="0.2">
      <c r="D76" s="11" t="s">
        <v>101</v>
      </c>
      <c r="G76" s="13"/>
      <c r="H76" s="13"/>
    </row>
    <row r="77" spans="1:16" ht="89.25" x14ac:dyDescent="0.2">
      <c r="D77" s="11" t="s">
        <v>98</v>
      </c>
      <c r="G77" s="13"/>
      <c r="H77" s="13"/>
    </row>
    <row r="78" spans="1:16" ht="12.75" customHeight="1" x14ac:dyDescent="0.2">
      <c r="A78" s="12"/>
      <c r="B78" s="12"/>
      <c r="C78" s="12" t="s">
        <v>21</v>
      </c>
      <c r="D78" s="12" t="s">
        <v>94</v>
      </c>
      <c r="E78" s="12"/>
      <c r="F78" s="12"/>
      <c r="G78" s="14"/>
      <c r="H78" s="14">
        <f>SUM(H72:H77)</f>
        <v>0</v>
      </c>
      <c r="P78" s="3">
        <f>SUM(P72:P77)</f>
        <v>0</v>
      </c>
    </row>
    <row r="79" spans="1:16" ht="12.75" customHeight="1" x14ac:dyDescent="0.2">
      <c r="G79" s="13"/>
      <c r="H79" s="13"/>
    </row>
    <row r="80" spans="1:16" ht="12.75" customHeight="1" x14ac:dyDescent="0.2">
      <c r="A80" s="7"/>
      <c r="B80" s="7"/>
      <c r="C80" s="7" t="s">
        <v>103</v>
      </c>
      <c r="D80" s="7" t="s">
        <v>102</v>
      </c>
      <c r="E80" s="7"/>
      <c r="F80" s="8"/>
      <c r="G80" s="15"/>
      <c r="H80" s="16"/>
    </row>
    <row r="81" spans="1:16" ht="38.25" x14ac:dyDescent="0.2">
      <c r="A81" s="9">
        <v>20</v>
      </c>
      <c r="B81" s="9" t="s">
        <v>104</v>
      </c>
      <c r="C81" s="9" t="s">
        <v>27</v>
      </c>
      <c r="D81" s="9" t="s">
        <v>105</v>
      </c>
      <c r="E81" s="9" t="s">
        <v>43</v>
      </c>
      <c r="F81" s="10">
        <v>4</v>
      </c>
      <c r="G81" s="1">
        <v>0</v>
      </c>
      <c r="H81" s="1">
        <f>ROUND((G81*F81),2)</f>
        <v>0</v>
      </c>
    </row>
    <row r="82" spans="1:16" x14ac:dyDescent="0.2">
      <c r="D82" s="11" t="s">
        <v>106</v>
      </c>
      <c r="G82" s="13"/>
      <c r="H82" s="13"/>
    </row>
    <row r="83" spans="1:16" ht="63.75" x14ac:dyDescent="0.2">
      <c r="D83" s="11" t="s">
        <v>107</v>
      </c>
      <c r="G83" s="13"/>
      <c r="H83" s="13"/>
    </row>
    <row r="84" spans="1:16" ht="25.5" x14ac:dyDescent="0.2">
      <c r="A84" s="9">
        <v>21</v>
      </c>
      <c r="B84" s="9" t="s">
        <v>108</v>
      </c>
      <c r="C84" s="9" t="s">
        <v>27</v>
      </c>
      <c r="D84" s="9" t="s">
        <v>109</v>
      </c>
      <c r="E84" s="9" t="s">
        <v>43</v>
      </c>
      <c r="F84" s="10">
        <v>14</v>
      </c>
      <c r="G84" s="1">
        <v>0</v>
      </c>
      <c r="H84" s="1">
        <f>ROUND((G84*F84),2)</f>
        <v>0</v>
      </c>
    </row>
    <row r="85" spans="1:16" x14ac:dyDescent="0.2">
      <c r="D85" s="11" t="s">
        <v>110</v>
      </c>
      <c r="G85" s="13"/>
      <c r="H85" s="13"/>
    </row>
    <row r="86" spans="1:16" ht="102" x14ac:dyDescent="0.2">
      <c r="D86" s="11" t="s">
        <v>111</v>
      </c>
      <c r="G86" s="13"/>
      <c r="H86" s="13"/>
    </row>
    <row r="87" spans="1:16" ht="51" x14ac:dyDescent="0.2">
      <c r="A87" s="9">
        <v>22</v>
      </c>
      <c r="B87" s="9" t="s">
        <v>112</v>
      </c>
      <c r="C87" s="9" t="s">
        <v>27</v>
      </c>
      <c r="D87" s="9" t="s">
        <v>113</v>
      </c>
      <c r="E87" s="9" t="s">
        <v>29</v>
      </c>
      <c r="F87" s="10">
        <v>45</v>
      </c>
      <c r="G87" s="1">
        <v>0</v>
      </c>
      <c r="H87" s="1">
        <f>ROUND((G87*F87),2)</f>
        <v>0</v>
      </c>
    </row>
    <row r="88" spans="1:16" x14ac:dyDescent="0.2">
      <c r="D88" s="11" t="s">
        <v>114</v>
      </c>
      <c r="G88" s="13"/>
      <c r="H88" s="13"/>
    </row>
    <row r="89" spans="1:16" x14ac:dyDescent="0.2">
      <c r="D89" s="11" t="s">
        <v>115</v>
      </c>
      <c r="G89" s="13"/>
      <c r="H89" s="13"/>
    </row>
    <row r="90" spans="1:16" ht="12.75" customHeight="1" x14ac:dyDescent="0.2">
      <c r="A90" s="12"/>
      <c r="B90" s="12"/>
      <c r="C90" s="12" t="s">
        <v>103</v>
      </c>
      <c r="D90" s="12" t="s">
        <v>102</v>
      </c>
      <c r="E90" s="12"/>
      <c r="F90" s="12"/>
      <c r="G90" s="14"/>
      <c r="H90" s="14">
        <f>SUM(H81:H89)</f>
        <v>0</v>
      </c>
      <c r="P90" s="3">
        <f>SUM(P81:P89)</f>
        <v>0</v>
      </c>
    </row>
    <row r="91" spans="1:16" ht="12.75" customHeight="1" x14ac:dyDescent="0.2">
      <c r="G91" s="13"/>
      <c r="H91" s="13"/>
    </row>
    <row r="92" spans="1:16" ht="12.75" customHeight="1" x14ac:dyDescent="0.2">
      <c r="A92" s="12"/>
      <c r="B92" s="12"/>
      <c r="C92" s="12"/>
      <c r="D92" s="12" t="s">
        <v>116</v>
      </c>
      <c r="E92" s="12"/>
      <c r="F92" s="12"/>
      <c r="G92" s="14"/>
      <c r="H92" s="14">
        <f>+H33+H45+H57+H63+H69+H78+H90</f>
        <v>0</v>
      </c>
      <c r="P92" s="3">
        <f>+P33+P45+P57+P63+P69+P78+P90</f>
        <v>0</v>
      </c>
    </row>
  </sheetData>
  <sheetProtection algorithmName="SHA-512" hashValue="/TCgJxQfMR/ha2H0FdsllNul8aenScAherRbFve1ed7mFLd6jV3WwDbrgzlFvwK6XfNB8QxTNDhQlQN3hzOIrA==" saltValue="LdC/1Fj6qzACZa+17jq5ig==" spinCount="100000" sheet="1" formatColumns="0"/>
  <mergeCells count="8">
    <mergeCell ref="G8:H8"/>
    <mergeCell ref="A2:H2"/>
    <mergeCell ref="A8:A9"/>
    <mergeCell ref="B8:B9"/>
    <mergeCell ref="C8:C9"/>
    <mergeCell ref="D8:D9"/>
    <mergeCell ref="E8:E9"/>
    <mergeCell ref="F8:F9"/>
  </mergeCells>
  <pageMargins left="0.75" right="0.75" top="1" bottom="1" header="0.5" footer="0.5"/>
  <pageSetup paperSize="9" scale="5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Špoutil</dc:creator>
  <cp:lastModifiedBy>Caklová Eva</cp:lastModifiedBy>
  <dcterms:created xsi:type="dcterms:W3CDTF">2025-04-15T23:34:03Z</dcterms:created>
  <dcterms:modified xsi:type="dcterms:W3CDTF">2025-05-12T11:14:18Z</dcterms:modified>
</cp:coreProperties>
</file>