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vestice\6ZP25003.21 - BCM přístroj\ZD\"/>
    </mc:Choice>
  </mc:AlternateContent>
  <xr:revisionPtr revIDLastSave="0" documentId="13_ncr:1_{35F16A1C-8DC2-4650-A8CE-6A4144FBD97C}" xr6:coauthVersionLast="47" xr6:coauthVersionMax="47" xr10:uidLastSave="{00000000-0000-0000-0000-000000000000}"/>
  <bookViews>
    <workbookView xWindow="28680" yWindow="-120" windowWidth="29040" windowHeight="15720" xr2:uid="{0EA814BC-6E32-48F2-9C30-0E3DAB4C62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1" l="1"/>
  <c r="P47" i="1" s="1"/>
  <c r="L47" i="1"/>
  <c r="H47" i="1"/>
  <c r="N48" i="1" l="1"/>
  <c r="P48" i="1" s="1"/>
  <c r="G33" i="1" l="1"/>
  <c r="I33" i="1"/>
  <c r="M33" i="1" s="1"/>
  <c r="I25" i="1"/>
  <c r="K25" i="1" s="1"/>
  <c r="G25" i="1"/>
  <c r="K33" i="1" l="1"/>
  <c r="O33" i="1" s="1"/>
  <c r="I26" i="1"/>
  <c r="K26" i="1" l="1"/>
</calcChain>
</file>

<file path=xl/sharedStrings.xml><?xml version="1.0" encoding="utf-8"?>
<sst xmlns="http://schemas.openxmlformats.org/spreadsheetml/2006/main" count="77" uniqueCount="63">
  <si>
    <t>Rozklad cenové nabídky - specifikace pro zpracování cenové nabídky</t>
  </si>
  <si>
    <t>Název zakázky:</t>
  </si>
  <si>
    <t>bez DPH</t>
  </si>
  <si>
    <t>s DPH</t>
  </si>
  <si>
    <t>Záruční doba na veškeré přístrojové vybavení v měsících (minimálně 24)</t>
  </si>
  <si>
    <t>Pozáruční servis na přístrojové vybavení celkem</t>
  </si>
  <si>
    <t>Cena s DPH za ks</t>
  </si>
  <si>
    <t>Cena bez DPH za ks</t>
  </si>
  <si>
    <t>Tento požadvek zahrnuje:</t>
  </si>
  <si>
    <t xml:space="preserve">Poznámka: </t>
  </si>
  <si>
    <t>Pozaruční doba v měsících při předpokladu životnosti vybavení 120 měsíců</t>
  </si>
  <si>
    <t>Pozáruční servis v přepočtu na 1 rok</t>
  </si>
  <si>
    <t>Cena bez DPH celkem</t>
  </si>
  <si>
    <t>Cena s DPH celkem</t>
  </si>
  <si>
    <t>Pozáruční servis za pozáruční dobu</t>
  </si>
  <si>
    <t>* v případě vícero druhů kontrol úvést hodnotu kontroly s nejkratším intervalem</t>
  </si>
  <si>
    <t>Přístrojové vybavení</t>
  </si>
  <si>
    <r>
      <t>Požadavek "</t>
    </r>
    <r>
      <rPr>
        <i/>
        <sz val="11"/>
        <color theme="1"/>
        <rFont val="Calibri"/>
        <family val="2"/>
        <charset val="238"/>
        <scheme val="minor"/>
      </rPr>
      <t>Pozaruční servis na přístrojové vybavení</t>
    </r>
    <r>
      <rPr>
        <sz val="11"/>
        <color theme="1"/>
        <rFont val="Calibri"/>
        <family val="2"/>
        <charset val="238"/>
        <scheme val="minor"/>
      </rPr>
      <t>" zahrnuje předepsané kontroly prováděné v pravidelných intervalech a to po skončení záruční doby. Pozaruční doba je definována předpokládanou životností vybavení a délkou záruční doby.</t>
    </r>
  </si>
  <si>
    <r>
      <rPr>
        <sz val="9"/>
        <color theme="1"/>
        <rFont val="Calibri"/>
        <family val="2"/>
        <charset val="238"/>
      </rPr>
      <t>̶</t>
    </r>
    <r>
      <rPr>
        <sz val="9"/>
        <color theme="1"/>
        <rFont val="Calibri"/>
        <family val="2"/>
        <charset val="238"/>
        <scheme val="minor"/>
      </rPr>
      <t xml:space="preserve">  vyplnit žlutě vyznačená pole</t>
    </r>
  </si>
  <si>
    <t>Nabídková cena v Kč:</t>
  </si>
  <si>
    <t>Rozklad celkových cen</t>
  </si>
  <si>
    <t>Přístrojové vybavení celkem</t>
  </si>
  <si>
    <t>do místa plnění a vystavení všech nezbytných protokolů a záznamů.</t>
  </si>
  <si>
    <t>**uveďte vhodnou variantu</t>
  </si>
  <si>
    <t>Vázaný spotřební materiál na 48 měsíců</t>
  </si>
  <si>
    <t>Pozáruční servis na dobu 96 měsíců</t>
  </si>
  <si>
    <t>Celkem:</t>
  </si>
  <si>
    <t>Seznam započteného vázaného spotřebního materiálu</t>
  </si>
  <si>
    <t>Popis</t>
  </si>
  <si>
    <t>Předpokládaná spotřeba v ks/rok</t>
  </si>
  <si>
    <t>Velikost balení</t>
  </si>
  <si>
    <t>Název výrobku</t>
  </si>
  <si>
    <t>Katalogové číslo</t>
  </si>
  <si>
    <t>Položka 1</t>
  </si>
  <si>
    <t>Položka 2</t>
  </si>
  <si>
    <t>Položka 3</t>
  </si>
  <si>
    <t>Položka 4</t>
  </si>
  <si>
    <t>…</t>
  </si>
  <si>
    <t>Spotřební materiál</t>
  </si>
  <si>
    <t xml:space="preserve">Cena spotřebního materiálu </t>
  </si>
  <si>
    <t>za 1 vyšetření:</t>
  </si>
  <si>
    <t>Předpokládaný počet za rok</t>
  </si>
  <si>
    <t>za rok:</t>
  </si>
  <si>
    <t>Předpokládaná spotřeba v kusů na výkon</t>
  </si>
  <si>
    <t>Počet kusů</t>
  </si>
  <si>
    <t>za 4 roky:</t>
  </si>
  <si>
    <t>Systém pro detekci hydratace pacienta</t>
  </si>
  <si>
    <t>Příloha č. 6</t>
  </si>
  <si>
    <r>
      <t xml:space="preserve">1) </t>
    </r>
    <r>
      <rPr>
        <sz val="10"/>
        <color theme="1"/>
        <rFont val="Arial"/>
        <family val="2"/>
        <charset val="238"/>
      </rPr>
      <t xml:space="preserve">výrobcem předepsané kontroly a prohlídky, </t>
    </r>
  </si>
  <si>
    <r>
      <t xml:space="preserve">2) </t>
    </r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Arial"/>
        <family val="2"/>
        <charset val="238"/>
      </rPr>
      <t>kalibrace, validace a metrologické ověření v souladu se zákonem č. 505/1990 Sb., o metrologii, ve znění pozdějších předpisů,</t>
    </r>
  </si>
  <si>
    <t xml:space="preserve">3) sledování termínů bezpečnostně technických kontrol dle pokynů výrobce a jejich provádění dle § 45 zákona o zdravotnických prostředcích, </t>
  </si>
  <si>
    <r>
      <t xml:space="preserve">4) </t>
    </r>
    <r>
      <rPr>
        <sz val="10"/>
        <color theme="1"/>
        <rFont val="Arial"/>
        <family val="2"/>
        <charset val="238"/>
      </rPr>
      <t>revize dle § 47 zákona o zdravotnických prostředcích,</t>
    </r>
  </si>
  <si>
    <r>
      <t>5)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v případě zboží se zdroji ionizačního záření zkoušky dlouhodobé stability, dle zákona č. 263/2016 Sb., atomový zákon, ve znění pozdějších předpisů,</t>
    </r>
  </si>
  <si>
    <r>
      <rPr>
        <sz val="10"/>
        <color theme="1"/>
        <rFont val="Arial"/>
        <family val="2"/>
        <charset val="238"/>
      </rPr>
      <t>6) poskytnutí náhradních dílů a spotřebního materiálu nutného k provádění výše uvedených kontrol a prohlídek dle tohoto odstavce.</t>
    </r>
    <r>
      <rPr>
        <sz val="8"/>
        <color theme="1"/>
        <rFont val="Times New Roman"/>
        <family val="1"/>
        <charset val="238"/>
      </rPr>
      <t>   </t>
    </r>
  </si>
  <si>
    <t xml:space="preserve">7) veškeré náklady prodávajícího související s poskytováním pozáručního servisu, včetně zejména nákladů na dopravu, času stráveného na cestě </t>
  </si>
  <si>
    <t>Dodavatel</t>
  </si>
  <si>
    <t>Výrobce</t>
  </si>
  <si>
    <t>Typ /model</t>
  </si>
  <si>
    <t>Počet kusů vybavení</t>
  </si>
  <si>
    <t>Četnost zásahů (frekvence)</t>
  </si>
  <si>
    <t>Pozáruční servis na 1 kusu vybavení</t>
  </si>
  <si>
    <t>Cena bez DPH za zásah</t>
  </si>
  <si>
    <t>Cena s DPH za zásah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</si>
</sst>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2" borderId="1" applyNumberFormat="0" applyFont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7">
    <xf numFmtId="0" fontId="0" fillId="0" borderId="0" xfId="0"/>
    <xf numFmtId="8" fontId="0" fillId="0" borderId="0" xfId="0" applyNumberFormat="1"/>
    <xf numFmtId="0" fontId="3" fillId="0" borderId="0" xfId="0" applyFont="1"/>
    <xf numFmtId="0" fontId="5" fillId="0" borderId="0" xfId="0" applyFont="1"/>
    <xf numFmtId="0" fontId="0" fillId="4" borderId="16" xfId="0" applyFill="1" applyBorder="1"/>
    <xf numFmtId="0" fontId="0" fillId="4" borderId="17" xfId="0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12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22" xfId="0" applyFill="1" applyBorder="1"/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4" fillId="5" borderId="0" xfId="0" applyFont="1" applyFill="1"/>
    <xf numFmtId="0" fontId="3" fillId="5" borderId="0" xfId="0" applyFont="1" applyFill="1"/>
    <xf numFmtId="0" fontId="0" fillId="5" borderId="0" xfId="0" applyFill="1"/>
    <xf numFmtId="49" fontId="7" fillId="0" borderId="0" xfId="0" applyNumberFormat="1" applyFont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/>
    <xf numFmtId="0" fontId="0" fillId="0" borderId="0" xfId="0" applyAlignment="1"/>
    <xf numFmtId="0" fontId="0" fillId="4" borderId="0" xfId="0" applyFill="1" applyBorder="1"/>
    <xf numFmtId="0" fontId="0" fillId="4" borderId="44" xfId="0" applyFill="1" applyBorder="1"/>
    <xf numFmtId="0" fontId="0" fillId="4" borderId="45" xfId="0" applyFill="1" applyBorder="1"/>
    <xf numFmtId="0" fontId="3" fillId="4" borderId="24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39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3" applyNumberFormat="1" applyFont="1" applyFill="1" applyBorder="1" applyAlignment="1">
      <alignment horizontal="center" vertical="center"/>
    </xf>
    <xf numFmtId="0" fontId="9" fillId="0" borderId="0" xfId="0" applyFont="1"/>
    <xf numFmtId="0" fontId="9" fillId="3" borderId="49" xfId="0" applyFont="1" applyFill="1" applyBorder="1" applyAlignment="1">
      <alignment horizontal="center" wrapText="1"/>
    </xf>
    <xf numFmtId="0" fontId="9" fillId="3" borderId="49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wrapText="1"/>
    </xf>
    <xf numFmtId="0" fontId="9" fillId="3" borderId="36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wrapText="1"/>
    </xf>
    <xf numFmtId="0" fontId="9" fillId="3" borderId="40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wrapText="1"/>
    </xf>
    <xf numFmtId="0" fontId="9" fillId="0" borderId="29" xfId="0" applyFont="1" applyBorder="1" applyAlignment="1">
      <alignment horizontal="left" wrapText="1"/>
    </xf>
    <xf numFmtId="0" fontId="9" fillId="0" borderId="30" xfId="0" applyFont="1" applyBorder="1" applyAlignment="1">
      <alignment horizontal="left" wrapText="1"/>
    </xf>
    <xf numFmtId="0" fontId="9" fillId="3" borderId="29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left" wrapText="1"/>
    </xf>
    <xf numFmtId="0" fontId="9" fillId="0" borderId="50" xfId="0" applyFont="1" applyBorder="1" applyAlignment="1">
      <alignment horizontal="left" wrapText="1"/>
    </xf>
    <xf numFmtId="0" fontId="9" fillId="0" borderId="51" xfId="0" applyFont="1" applyBorder="1" applyAlignment="1">
      <alignment horizontal="left" wrapText="1"/>
    </xf>
    <xf numFmtId="0" fontId="9" fillId="3" borderId="42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left" wrapText="1"/>
    </xf>
    <xf numFmtId="0" fontId="9" fillId="0" borderId="42" xfId="0" applyFont="1" applyBorder="1" applyAlignment="1">
      <alignment horizontal="left" wrapText="1"/>
    </xf>
    <xf numFmtId="0" fontId="9" fillId="0" borderId="41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4" fillId="0" borderId="0" xfId="0" applyFont="1"/>
    <xf numFmtId="0" fontId="12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48" xfId="0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8" fontId="0" fillId="3" borderId="16" xfId="0" applyNumberFormat="1" applyFill="1" applyBorder="1" applyAlignment="1">
      <alignment horizontal="center"/>
    </xf>
    <xf numFmtId="8" fontId="0" fillId="3" borderId="17" xfId="0" applyNumberFormat="1" applyFill="1" applyBorder="1" applyAlignment="1">
      <alignment horizontal="center"/>
    </xf>
    <xf numFmtId="8" fontId="0" fillId="3" borderId="19" xfId="0" applyNumberFormat="1" applyFill="1" applyBorder="1" applyAlignment="1">
      <alignment horizontal="center"/>
    </xf>
    <xf numFmtId="8" fontId="0" fillId="3" borderId="20" xfId="0" applyNumberFormat="1" applyFill="1" applyBorder="1" applyAlignment="1">
      <alignment horizontal="center"/>
    </xf>
    <xf numFmtId="8" fontId="0" fillId="3" borderId="18" xfId="0" applyNumberFormat="1" applyFill="1" applyBorder="1" applyAlignment="1">
      <alignment horizontal="center"/>
    </xf>
    <xf numFmtId="8" fontId="0" fillId="3" borderId="21" xfId="0" applyNumberFormat="1" applyFill="1" applyBorder="1" applyAlignment="1">
      <alignment horizontal="center"/>
    </xf>
    <xf numFmtId="8" fontId="5" fillId="3" borderId="33" xfId="0" applyNumberFormat="1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8" fontId="5" fillId="3" borderId="34" xfId="0" applyNumberFormat="1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2" xfId="3" applyNumberFormat="1" applyFont="1" applyFill="1" applyBorder="1" applyAlignment="1">
      <alignment horizontal="center" vertical="center"/>
    </xf>
    <xf numFmtId="164" fontId="3" fillId="0" borderId="12" xfId="3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8" fontId="0" fillId="3" borderId="46" xfId="0" applyNumberFormat="1" applyFill="1" applyBorder="1" applyAlignment="1">
      <alignment horizontal="center"/>
    </xf>
    <xf numFmtId="8" fontId="0" fillId="3" borderId="47" xfId="0" applyNumberFormat="1" applyFill="1" applyBorder="1" applyAlignment="1">
      <alignment horizontal="center"/>
    </xf>
    <xf numFmtId="8" fontId="0" fillId="3" borderId="38" xfId="0" applyNumberFormat="1" applyFill="1" applyBorder="1" applyAlignment="1">
      <alignment horizontal="center"/>
    </xf>
    <xf numFmtId="8" fontId="0" fillId="3" borderId="41" xfId="0" applyNumberFormat="1" applyFill="1" applyBorder="1" applyAlignment="1">
      <alignment horizontal="center"/>
    </xf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5" fillId="4" borderId="12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8" fillId="0" borderId="0" xfId="0" applyFont="1"/>
    <xf numFmtId="164" fontId="0" fillId="3" borderId="4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0" fontId="0" fillId="4" borderId="19" xfId="0" applyFill="1" applyBorder="1"/>
    <xf numFmtId="0" fontId="0" fillId="4" borderId="20" xfId="0" applyFill="1" applyBorder="1"/>
    <xf numFmtId="0" fontId="0" fillId="4" borderId="23" xfId="0" applyFill="1" applyBorder="1"/>
    <xf numFmtId="0" fontId="3" fillId="0" borderId="1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9" fillId="6" borderId="16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0" fontId="19" fillId="6" borderId="3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3" borderId="48" xfId="0" applyFont="1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164" fontId="0" fillId="3" borderId="56" xfId="0" applyNumberFormat="1" applyFill="1" applyBorder="1" applyAlignment="1">
      <alignment horizontal="center"/>
    </xf>
    <xf numFmtId="164" fontId="0" fillId="3" borderId="57" xfId="0" applyNumberFormat="1" applyFill="1" applyBorder="1" applyAlignment="1">
      <alignment horizontal="center"/>
    </xf>
    <xf numFmtId="0" fontId="3" fillId="4" borderId="12" xfId="0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</cellXfs>
  <cellStyles count="5">
    <cellStyle name="Měna" xfId="3" builtinId="4"/>
    <cellStyle name="Měna 2" xfId="4" xr:uid="{00000000-0005-0000-0000-000031000000}"/>
    <cellStyle name="Normální" xfId="0" builtinId="0"/>
    <cellStyle name="Normální 2" xfId="1" xr:uid="{00000000-0005-0000-0000-00002F000000}"/>
    <cellStyle name="Poznámka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CBB2-9A1E-48E1-A5CE-477C796005B1}">
  <sheetPr>
    <pageSetUpPr fitToPage="1"/>
  </sheetPr>
  <dimension ref="A1:Y76"/>
  <sheetViews>
    <sheetView tabSelected="1" topLeftCell="A34" zoomScale="70" zoomScaleNormal="70" workbookViewId="0">
      <selection activeCell="B67" sqref="B67:K67"/>
    </sheetView>
  </sheetViews>
  <sheetFormatPr defaultColWidth="10.33203125" defaultRowHeight="14.4" x14ac:dyDescent="0.3"/>
  <cols>
    <col min="1" max="1" width="3.6640625" customWidth="1"/>
    <col min="2" max="20" width="20.44140625" customWidth="1"/>
  </cols>
  <sheetData>
    <row r="1" spans="2:25" ht="21" x14ac:dyDescent="0.4">
      <c r="B1" s="101" t="s">
        <v>47</v>
      </c>
      <c r="C1" s="101"/>
    </row>
    <row r="2" spans="2:25" ht="21" x14ac:dyDescent="0.4">
      <c r="B2" s="16" t="s">
        <v>0</v>
      </c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2:25" x14ac:dyDescent="0.3">
      <c r="B3" s="19" t="s">
        <v>18</v>
      </c>
    </row>
    <row r="5" spans="2:25" ht="18" x14ac:dyDescent="0.35">
      <c r="B5" s="3" t="s">
        <v>1</v>
      </c>
    </row>
    <row r="6" spans="2:25" ht="18.600000000000001" thickBot="1" x14ac:dyDescent="0.4">
      <c r="B6" s="137" t="s">
        <v>46</v>
      </c>
      <c r="C6" s="137"/>
      <c r="D6" s="137"/>
      <c r="E6" s="137"/>
      <c r="F6" s="137"/>
      <c r="G6" s="137"/>
      <c r="H6" s="137"/>
      <c r="I6" s="137"/>
    </row>
    <row r="7" spans="2:25" ht="15.6" x14ac:dyDescent="0.3">
      <c r="B7" s="162" t="s">
        <v>55</v>
      </c>
      <c r="C7" s="163"/>
      <c r="D7" s="164"/>
      <c r="E7" s="164"/>
      <c r="F7" s="164"/>
      <c r="G7" s="164"/>
      <c r="H7" s="164"/>
      <c r="I7" s="164"/>
      <c r="J7" s="165"/>
    </row>
    <row r="8" spans="2:25" ht="15.6" x14ac:dyDescent="0.3">
      <c r="B8" s="166" t="s">
        <v>56</v>
      </c>
      <c r="C8" s="167"/>
      <c r="D8" s="168"/>
      <c r="E8" s="168"/>
      <c r="F8" s="168"/>
      <c r="G8" s="168"/>
      <c r="H8" s="168"/>
      <c r="I8" s="168"/>
      <c r="J8" s="169"/>
    </row>
    <row r="9" spans="2:25" ht="16.2" thickBot="1" x14ac:dyDescent="0.35">
      <c r="B9" s="170" t="s">
        <v>57</v>
      </c>
      <c r="C9" s="171"/>
      <c r="D9" s="172"/>
      <c r="E9" s="172"/>
      <c r="F9" s="172"/>
      <c r="G9" s="172"/>
      <c r="H9" s="172"/>
      <c r="I9" s="172"/>
      <c r="J9" s="173"/>
    </row>
    <row r="10" spans="2:25" ht="15" thickBot="1" x14ac:dyDescent="0.35"/>
    <row r="11" spans="2:25" x14ac:dyDescent="0.3">
      <c r="B11" s="4" t="s">
        <v>4</v>
      </c>
      <c r="C11" s="5"/>
      <c r="D11" s="12"/>
      <c r="E11" s="14"/>
      <c r="F11" s="14"/>
      <c r="G11" s="14"/>
      <c r="H11" s="14"/>
      <c r="I11" s="145">
        <v>24</v>
      </c>
      <c r="J11" s="146"/>
      <c r="K11" s="1"/>
    </row>
    <row r="12" spans="2:25" ht="15" thickBot="1" x14ac:dyDescent="0.35">
      <c r="B12" s="157" t="s">
        <v>10</v>
      </c>
      <c r="C12" s="158"/>
      <c r="D12" s="159"/>
      <c r="E12" s="10"/>
      <c r="F12" s="10"/>
      <c r="G12" s="10"/>
      <c r="H12" s="10"/>
      <c r="I12" s="160">
        <v>96</v>
      </c>
      <c r="J12" s="161"/>
    </row>
    <row r="13" spans="2:25" x14ac:dyDescent="0.3">
      <c r="C13" s="23"/>
      <c r="D13" s="23"/>
      <c r="E13" s="23"/>
      <c r="F13" s="23"/>
      <c r="G13" s="23"/>
      <c r="H13" s="23"/>
      <c r="I13" s="24"/>
    </row>
    <row r="14" spans="2:25" ht="15" thickBot="1" x14ac:dyDescent="0.35">
      <c r="C14" s="23"/>
      <c r="D14" s="23"/>
      <c r="E14" s="23"/>
      <c r="F14" s="23"/>
      <c r="G14" s="23"/>
      <c r="H14" s="23"/>
      <c r="I14" s="24"/>
    </row>
    <row r="15" spans="2:25" ht="15" thickBot="1" x14ac:dyDescent="0.35">
      <c r="B15" s="6" t="s">
        <v>20</v>
      </c>
      <c r="C15" s="7"/>
      <c r="D15" s="7"/>
      <c r="E15" s="7"/>
      <c r="F15" s="8"/>
      <c r="G15" s="114" t="s">
        <v>2</v>
      </c>
      <c r="H15" s="115"/>
      <c r="I15" s="115" t="s">
        <v>3</v>
      </c>
      <c r="J15" s="116"/>
    </row>
    <row r="16" spans="2:25" x14ac:dyDescent="0.3">
      <c r="B16" s="13" t="s">
        <v>21</v>
      </c>
      <c r="C16" s="14"/>
      <c r="D16" s="14"/>
      <c r="E16" s="14"/>
      <c r="F16" s="15"/>
      <c r="G16" s="118"/>
      <c r="H16" s="119"/>
      <c r="I16" s="119"/>
      <c r="J16" s="122"/>
    </row>
    <row r="17" spans="2:16" x14ac:dyDescent="0.3">
      <c r="B17" s="27" t="s">
        <v>24</v>
      </c>
      <c r="C17" s="26"/>
      <c r="D17" s="26"/>
      <c r="E17" s="26"/>
      <c r="F17" s="28"/>
      <c r="G17" s="138"/>
      <c r="H17" s="139"/>
      <c r="I17" s="140"/>
      <c r="J17" s="141"/>
    </row>
    <row r="18" spans="2:16" ht="15" thickBot="1" x14ac:dyDescent="0.35">
      <c r="B18" s="9" t="s">
        <v>5</v>
      </c>
      <c r="C18" s="10"/>
      <c r="D18" s="10"/>
      <c r="E18" s="10"/>
      <c r="F18" s="11"/>
      <c r="G18" s="120"/>
      <c r="H18" s="121"/>
      <c r="I18" s="121"/>
      <c r="J18" s="123"/>
    </row>
    <row r="19" spans="2:16" ht="18.600000000000001" thickBot="1" x14ac:dyDescent="0.4">
      <c r="B19" s="142" t="s">
        <v>19</v>
      </c>
      <c r="C19" s="143"/>
      <c r="D19" s="143"/>
      <c r="E19" s="143"/>
      <c r="F19" s="144"/>
      <c r="G19" s="124"/>
      <c r="H19" s="125"/>
      <c r="I19" s="126"/>
      <c r="J19" s="127"/>
    </row>
    <row r="21" spans="2:16" ht="15" customHeight="1" x14ac:dyDescent="0.3"/>
    <row r="22" spans="2:16" ht="21.6" thickBot="1" x14ac:dyDescent="0.45">
      <c r="B22" s="147" t="s">
        <v>16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6" x14ac:dyDescent="0.3">
      <c r="B23" s="29"/>
      <c r="C23" s="30"/>
      <c r="D23" s="86" t="s">
        <v>44</v>
      </c>
      <c r="E23" s="98"/>
      <c r="F23" s="99"/>
      <c r="G23" s="99"/>
      <c r="H23" s="99"/>
      <c r="I23" s="99"/>
      <c r="J23" s="99"/>
      <c r="K23" s="99"/>
      <c r="L23" s="100"/>
    </row>
    <row r="24" spans="2:16" ht="15" thickBot="1" x14ac:dyDescent="0.35">
      <c r="B24" s="31"/>
      <c r="C24" s="32"/>
      <c r="D24" s="87"/>
      <c r="E24" s="84" t="s">
        <v>7</v>
      </c>
      <c r="F24" s="83"/>
      <c r="G24" s="84" t="s">
        <v>6</v>
      </c>
      <c r="H24" s="136"/>
      <c r="I24" s="82" t="s">
        <v>12</v>
      </c>
      <c r="J24" s="83"/>
      <c r="K24" s="84" t="s">
        <v>13</v>
      </c>
      <c r="L24" s="85"/>
    </row>
    <row r="25" spans="2:16" ht="36.6" customHeight="1" thickBot="1" x14ac:dyDescent="0.35">
      <c r="B25" s="174" t="s">
        <v>46</v>
      </c>
      <c r="C25" s="175"/>
      <c r="D25" s="67">
        <v>1</v>
      </c>
      <c r="E25" s="72"/>
      <c r="F25" s="73"/>
      <c r="G25" s="154">
        <f>E25*1.21</f>
        <v>0</v>
      </c>
      <c r="H25" s="155"/>
      <c r="I25" s="72">
        <f>E25*D25</f>
        <v>0</v>
      </c>
      <c r="J25" s="73"/>
      <c r="K25" s="154">
        <f>I25*1.21</f>
        <v>0</v>
      </c>
      <c r="L25" s="156"/>
    </row>
    <row r="26" spans="2:16" ht="15" thickBot="1" x14ac:dyDescent="0.35">
      <c r="E26" s="96" t="s">
        <v>26</v>
      </c>
      <c r="F26" s="97"/>
      <c r="G26" s="97"/>
      <c r="H26" s="97"/>
      <c r="I26" s="131">
        <f>SUM(I25:J25)</f>
        <v>0</v>
      </c>
      <c r="J26" s="132"/>
      <c r="K26" s="133">
        <f t="shared" ref="K26" si="0">I26*1.21</f>
        <v>0</v>
      </c>
      <c r="L26" s="134"/>
    </row>
    <row r="27" spans="2:16" x14ac:dyDescent="0.3">
      <c r="I27" s="33"/>
      <c r="J27" s="34"/>
      <c r="K27" s="35"/>
      <c r="L27" s="35"/>
    </row>
    <row r="28" spans="2:16" x14ac:dyDescent="0.3">
      <c r="I28" s="33"/>
      <c r="J28" s="34"/>
      <c r="K28" s="35"/>
      <c r="L28" s="35"/>
    </row>
    <row r="29" spans="2:16" ht="21.6" thickBot="1" x14ac:dyDescent="0.45">
      <c r="B29" s="101" t="s">
        <v>38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</row>
    <row r="30" spans="2:16" ht="32.4" customHeight="1" thickBot="1" x14ac:dyDescent="0.35">
      <c r="B30" s="102" t="s">
        <v>41</v>
      </c>
      <c r="C30" s="103"/>
      <c r="D30" s="104"/>
      <c r="E30" s="105">
        <v>1000</v>
      </c>
      <c r="F30" s="106"/>
      <c r="G30" s="106"/>
      <c r="H30" s="107"/>
    </row>
    <row r="31" spans="2:16" ht="15" thickBot="1" x14ac:dyDescent="0.35">
      <c r="B31" s="108"/>
      <c r="C31" s="109"/>
      <c r="D31" s="110"/>
      <c r="E31" s="79" t="s">
        <v>40</v>
      </c>
      <c r="F31" s="80"/>
      <c r="G31" s="80"/>
      <c r="H31" s="81"/>
      <c r="I31" s="79" t="s">
        <v>42</v>
      </c>
      <c r="J31" s="80"/>
      <c r="K31" s="80"/>
      <c r="L31" s="81"/>
      <c r="M31" s="79" t="s">
        <v>45</v>
      </c>
      <c r="N31" s="80"/>
      <c r="O31" s="80"/>
      <c r="P31" s="81"/>
    </row>
    <row r="32" spans="2:16" ht="15" thickBot="1" x14ac:dyDescent="0.35">
      <c r="B32" s="111"/>
      <c r="C32" s="112"/>
      <c r="D32" s="113"/>
      <c r="E32" s="136" t="s">
        <v>7</v>
      </c>
      <c r="F32" s="83"/>
      <c r="G32" s="84" t="s">
        <v>6</v>
      </c>
      <c r="H32" s="136"/>
      <c r="I32" s="82" t="s">
        <v>12</v>
      </c>
      <c r="J32" s="83"/>
      <c r="K32" s="84" t="s">
        <v>13</v>
      </c>
      <c r="L32" s="85"/>
      <c r="M32" s="82" t="s">
        <v>12</v>
      </c>
      <c r="N32" s="83"/>
      <c r="O32" s="84" t="s">
        <v>13</v>
      </c>
      <c r="P32" s="85"/>
    </row>
    <row r="33" spans="1:17" ht="47.4" customHeight="1" thickBot="1" x14ac:dyDescent="0.35">
      <c r="B33" s="128" t="s">
        <v>39</v>
      </c>
      <c r="C33" s="129"/>
      <c r="D33" s="130"/>
      <c r="E33" s="72"/>
      <c r="F33" s="73"/>
      <c r="G33" s="154">
        <f>E33*1.12</f>
        <v>0</v>
      </c>
      <c r="H33" s="155"/>
      <c r="I33" s="72">
        <f>E33*E30</f>
        <v>0</v>
      </c>
      <c r="J33" s="73"/>
      <c r="K33" s="154">
        <f>I33*1.21</f>
        <v>0</v>
      </c>
      <c r="L33" s="156"/>
      <c r="M33" s="72">
        <f>I33*4</f>
        <v>0</v>
      </c>
      <c r="N33" s="73"/>
      <c r="O33" s="154">
        <f>K33*4</f>
        <v>0</v>
      </c>
      <c r="P33" s="156"/>
    </row>
    <row r="34" spans="1:17" ht="15" thickBot="1" x14ac:dyDescent="0.35">
      <c r="B34" s="94"/>
      <c r="C34" s="94"/>
      <c r="D34" s="94"/>
      <c r="E34" s="94"/>
      <c r="F34" s="94"/>
      <c r="G34" s="94"/>
      <c r="H34" s="94"/>
      <c r="I34" s="36"/>
      <c r="J34" s="36"/>
      <c r="K34" s="36"/>
      <c r="L34" s="36"/>
    </row>
    <row r="35" spans="1:17" ht="78.599999999999994" customHeight="1" thickBot="1" x14ac:dyDescent="0.35">
      <c r="B35" s="88" t="s">
        <v>27</v>
      </c>
      <c r="C35" s="89"/>
      <c r="D35" s="90"/>
      <c r="E35" s="91" t="s">
        <v>28</v>
      </c>
      <c r="F35" s="92"/>
      <c r="G35" s="92"/>
      <c r="H35" s="93"/>
      <c r="I35" s="69" t="s">
        <v>43</v>
      </c>
      <c r="J35" s="69" t="s">
        <v>29</v>
      </c>
      <c r="K35" s="69" t="s">
        <v>30</v>
      </c>
      <c r="L35" s="70" t="s">
        <v>31</v>
      </c>
      <c r="M35" s="71" t="s">
        <v>32</v>
      </c>
    </row>
    <row r="36" spans="1:17" x14ac:dyDescent="0.3">
      <c r="B36" s="50" t="s">
        <v>33</v>
      </c>
      <c r="C36" s="51"/>
      <c r="D36" s="52"/>
      <c r="E36" s="53"/>
      <c r="F36" s="53"/>
      <c r="G36" s="53"/>
      <c r="H36" s="38"/>
      <c r="I36" s="37"/>
      <c r="J36" s="37"/>
      <c r="K36" s="37"/>
      <c r="L36" s="38"/>
      <c r="M36" s="39"/>
    </row>
    <row r="37" spans="1:17" x14ac:dyDescent="0.3">
      <c r="B37" s="54" t="s">
        <v>34</v>
      </c>
      <c r="C37" s="55"/>
      <c r="D37" s="56"/>
      <c r="E37" s="57"/>
      <c r="F37" s="57"/>
      <c r="G37" s="57"/>
      <c r="H37" s="58"/>
      <c r="I37" s="40"/>
      <c r="J37" s="40"/>
      <c r="K37" s="40"/>
      <c r="L37" s="41"/>
      <c r="M37" s="42"/>
    </row>
    <row r="38" spans="1:17" x14ac:dyDescent="0.3">
      <c r="B38" s="59" t="s">
        <v>35</v>
      </c>
      <c r="C38" s="60"/>
      <c r="D38" s="61"/>
      <c r="E38" s="57"/>
      <c r="F38" s="57"/>
      <c r="G38" s="57"/>
      <c r="H38" s="58"/>
      <c r="I38" s="43"/>
      <c r="J38" s="43"/>
      <c r="K38" s="44"/>
      <c r="L38" s="41"/>
      <c r="M38" s="45"/>
    </row>
    <row r="39" spans="1:17" x14ac:dyDescent="0.3">
      <c r="B39" s="59" t="s">
        <v>36</v>
      </c>
      <c r="C39" s="60"/>
      <c r="D39" s="61"/>
      <c r="E39" s="57"/>
      <c r="F39" s="57"/>
      <c r="G39" s="57"/>
      <c r="H39" s="58"/>
      <c r="I39" s="43"/>
      <c r="J39" s="43"/>
      <c r="K39" s="44"/>
      <c r="L39" s="41"/>
      <c r="M39" s="42"/>
    </row>
    <row r="40" spans="1:17" x14ac:dyDescent="0.3">
      <c r="B40" s="59" t="s">
        <v>37</v>
      </c>
      <c r="C40" s="60"/>
      <c r="D40" s="61"/>
      <c r="E40" s="57"/>
      <c r="F40" s="57"/>
      <c r="G40" s="57"/>
      <c r="H40" s="58"/>
      <c r="I40" s="43"/>
      <c r="J40" s="43"/>
      <c r="K40" s="44"/>
      <c r="L40" s="41"/>
      <c r="M40" s="42"/>
    </row>
    <row r="41" spans="1:17" ht="15" thickBot="1" x14ac:dyDescent="0.35">
      <c r="B41" s="62" t="s">
        <v>37</v>
      </c>
      <c r="C41" s="63"/>
      <c r="D41" s="63"/>
      <c r="E41" s="64"/>
      <c r="F41" s="65"/>
      <c r="G41" s="65"/>
      <c r="H41" s="66"/>
      <c r="I41" s="46"/>
      <c r="J41" s="46"/>
      <c r="K41" s="47"/>
      <c r="L41" s="48"/>
      <c r="M41" s="49"/>
    </row>
    <row r="42" spans="1:17" x14ac:dyDescent="0.3">
      <c r="I42" s="33"/>
      <c r="J42" s="34"/>
      <c r="K42" s="35"/>
      <c r="L42" s="35"/>
    </row>
    <row r="44" spans="1:17" ht="19.2" customHeight="1" thickBot="1" x14ac:dyDescent="0.45">
      <c r="B44" s="68" t="s">
        <v>25</v>
      </c>
    </row>
    <row r="45" spans="1:17" ht="14.4" customHeight="1" x14ac:dyDescent="0.3">
      <c r="B45" s="29"/>
      <c r="C45" s="30"/>
      <c r="D45" s="86" t="s">
        <v>58</v>
      </c>
      <c r="E45" s="86" t="s">
        <v>59</v>
      </c>
      <c r="F45" s="117" t="s">
        <v>60</v>
      </c>
      <c r="G45" s="75"/>
      <c r="H45" s="75"/>
      <c r="I45" s="75"/>
      <c r="J45" s="117" t="s">
        <v>11</v>
      </c>
      <c r="K45" s="75"/>
      <c r="L45" s="75"/>
      <c r="M45" s="75"/>
      <c r="N45" s="74" t="s">
        <v>14</v>
      </c>
      <c r="O45" s="75"/>
      <c r="P45" s="75"/>
      <c r="Q45" s="76"/>
    </row>
    <row r="46" spans="1:17" ht="15" thickBot="1" x14ac:dyDescent="0.35">
      <c r="A46" s="25"/>
      <c r="B46" s="31"/>
      <c r="C46" s="32"/>
      <c r="D46" s="87"/>
      <c r="E46" s="87"/>
      <c r="F46" s="135" t="s">
        <v>61</v>
      </c>
      <c r="G46" s="77"/>
      <c r="H46" s="77" t="s">
        <v>62</v>
      </c>
      <c r="I46" s="84"/>
      <c r="J46" s="135" t="s">
        <v>7</v>
      </c>
      <c r="K46" s="77"/>
      <c r="L46" s="77" t="s">
        <v>6</v>
      </c>
      <c r="M46" s="84"/>
      <c r="N46" s="77" t="s">
        <v>12</v>
      </c>
      <c r="O46" s="77"/>
      <c r="P46" s="77" t="s">
        <v>13</v>
      </c>
      <c r="Q46" s="78"/>
    </row>
    <row r="47" spans="1:17" ht="15" thickBot="1" x14ac:dyDescent="0.35">
      <c r="A47" s="25"/>
      <c r="B47" s="174" t="s">
        <v>46</v>
      </c>
      <c r="C47" s="175"/>
      <c r="D47" s="67">
        <v>1</v>
      </c>
      <c r="E47" s="178"/>
      <c r="F47" s="179">
        <v>0</v>
      </c>
      <c r="G47" s="180"/>
      <c r="H47" s="181">
        <f>F47*1.21</f>
        <v>0</v>
      </c>
      <c r="I47" s="182"/>
      <c r="J47" s="179">
        <v>0</v>
      </c>
      <c r="K47" s="180"/>
      <c r="L47" s="181">
        <f>J47*1.21</f>
        <v>0</v>
      </c>
      <c r="M47" s="182"/>
      <c r="N47" s="176">
        <f>J47*D25*($I$11/12)</f>
        <v>0</v>
      </c>
      <c r="O47" s="95"/>
      <c r="P47" s="176">
        <f>N47*1.21</f>
        <v>0</v>
      </c>
      <c r="Q47" s="177"/>
    </row>
    <row r="48" spans="1:17" ht="15" thickBot="1" x14ac:dyDescent="0.35">
      <c r="A48" s="25"/>
      <c r="F48" s="96" t="s">
        <v>26</v>
      </c>
      <c r="G48" s="97"/>
      <c r="H48" s="97"/>
      <c r="I48" s="97"/>
      <c r="J48" s="97"/>
      <c r="K48" s="97"/>
      <c r="L48" s="97"/>
      <c r="M48" s="183"/>
      <c r="N48" s="184">
        <f>SUM(N47)</f>
        <v>0</v>
      </c>
      <c r="O48" s="185"/>
      <c r="P48" s="184">
        <f>N48*1.21</f>
        <v>0</v>
      </c>
      <c r="Q48" s="186"/>
    </row>
    <row r="49" spans="1:18" x14ac:dyDescent="0.3">
      <c r="A49" s="25"/>
    </row>
    <row r="50" spans="1:18" x14ac:dyDescent="0.3">
      <c r="B50" t="s">
        <v>15</v>
      </c>
      <c r="C50" s="20"/>
      <c r="D50" s="20"/>
      <c r="E50" s="20"/>
      <c r="F50" s="20"/>
      <c r="G50" s="20"/>
      <c r="H50" s="21"/>
      <c r="I50" s="21"/>
      <c r="J50" s="21"/>
      <c r="K50" s="21"/>
      <c r="L50" s="21"/>
      <c r="M50" s="21"/>
      <c r="N50" s="22"/>
      <c r="O50" s="21"/>
      <c r="P50" s="22"/>
      <c r="Q50" s="21"/>
    </row>
    <row r="51" spans="1:18" x14ac:dyDescent="0.3">
      <c r="B51" t="s">
        <v>23</v>
      </c>
      <c r="C51" s="20"/>
      <c r="D51" s="20"/>
      <c r="E51" s="20"/>
      <c r="F51" s="20"/>
      <c r="G51" s="20"/>
      <c r="H51" s="21"/>
      <c r="I51" s="21"/>
      <c r="J51" s="21"/>
      <c r="K51" s="21"/>
      <c r="L51" s="21"/>
      <c r="M51" s="21"/>
      <c r="N51" s="22"/>
      <c r="O51" s="21"/>
      <c r="P51" s="22"/>
      <c r="Q51" s="21"/>
    </row>
    <row r="52" spans="1:18" s="20" customFormat="1" x14ac:dyDescent="0.3">
      <c r="H52" s="21"/>
      <c r="I52" s="21"/>
      <c r="J52" s="21"/>
      <c r="K52" s="21"/>
      <c r="L52" s="21"/>
      <c r="M52" s="21"/>
      <c r="N52" s="22"/>
      <c r="O52" s="21"/>
      <c r="P52" s="22"/>
      <c r="Q52" s="21"/>
      <c r="R52"/>
    </row>
    <row r="53" spans="1:18" s="20" customFormat="1" x14ac:dyDescent="0.3">
      <c r="B53" s="2" t="s">
        <v>9</v>
      </c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21"/>
      <c r="R53"/>
    </row>
    <row r="54" spans="1:18" s="20" customFormat="1" x14ac:dyDescent="0.3">
      <c r="B54" t="s">
        <v>17</v>
      </c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0" customFormat="1" x14ac:dyDescent="0.3">
      <c r="B55" t="s">
        <v>8</v>
      </c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0" customFormat="1" x14ac:dyDescent="0.3">
      <c r="B56" t="s">
        <v>48</v>
      </c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x14ac:dyDescent="0.3">
      <c r="B57" t="s">
        <v>49</v>
      </c>
    </row>
    <row r="58" spans="1:18" x14ac:dyDescent="0.3">
      <c r="B58" s="152" t="s">
        <v>50</v>
      </c>
      <c r="Q58" s="20"/>
      <c r="R58" s="20"/>
    </row>
    <row r="59" spans="1:18" x14ac:dyDescent="0.3">
      <c r="B59" t="s">
        <v>51</v>
      </c>
      <c r="Q59" s="20"/>
      <c r="R59" s="20"/>
    </row>
    <row r="60" spans="1:18" x14ac:dyDescent="0.3">
      <c r="B60" t="s">
        <v>52</v>
      </c>
      <c r="Q60" s="21"/>
      <c r="R60" s="20"/>
    </row>
    <row r="61" spans="1:18" x14ac:dyDescent="0.3">
      <c r="B61" s="153" t="s">
        <v>53</v>
      </c>
      <c r="Q61" s="21"/>
      <c r="R61" s="20"/>
    </row>
    <row r="62" spans="1:18" x14ac:dyDescent="0.3">
      <c r="B62" t="s">
        <v>54</v>
      </c>
      <c r="Q62" s="21"/>
      <c r="R62" s="20"/>
    </row>
    <row r="63" spans="1:18" x14ac:dyDescent="0.3">
      <c r="B63" t="s">
        <v>22</v>
      </c>
    </row>
    <row r="66" spans="2:17" x14ac:dyDescent="0.3">
      <c r="L66" s="21"/>
      <c r="M66" s="21"/>
      <c r="N66" s="22"/>
      <c r="O66" s="21"/>
      <c r="P66" s="22"/>
      <c r="Q66" s="21"/>
    </row>
    <row r="67" spans="2:17" x14ac:dyDescent="0.3">
      <c r="B67" s="151"/>
      <c r="C67" s="151"/>
      <c r="D67" s="151"/>
      <c r="E67" s="151"/>
      <c r="F67" s="151"/>
      <c r="G67" s="151"/>
      <c r="H67" s="151"/>
      <c r="I67" s="151"/>
      <c r="J67" s="151"/>
      <c r="K67" s="151"/>
    </row>
    <row r="68" spans="2:17" x14ac:dyDescent="0.3">
      <c r="B68" s="148"/>
    </row>
    <row r="69" spans="2:17" x14ac:dyDescent="0.3">
      <c r="B69" s="148"/>
    </row>
    <row r="70" spans="2:17" x14ac:dyDescent="0.3">
      <c r="B70" s="148"/>
    </row>
    <row r="71" spans="2:17" x14ac:dyDescent="0.3">
      <c r="B71" s="148"/>
    </row>
    <row r="72" spans="2:17" x14ac:dyDescent="0.3">
      <c r="B72" s="148"/>
    </row>
    <row r="73" spans="2:17" x14ac:dyDescent="0.3">
      <c r="B73" s="150"/>
    </row>
    <row r="74" spans="2:17" x14ac:dyDescent="0.3">
      <c r="B74" s="149"/>
    </row>
    <row r="75" spans="2:17" x14ac:dyDescent="0.3">
      <c r="B75" s="149"/>
    </row>
    <row r="76" spans="2:17" x14ac:dyDescent="0.3">
      <c r="B76" s="150"/>
    </row>
  </sheetData>
  <mergeCells count="82">
    <mergeCell ref="N47:O47"/>
    <mergeCell ref="P47:Q47"/>
    <mergeCell ref="F48:M48"/>
    <mergeCell ref="N48:O48"/>
    <mergeCell ref="P48:Q48"/>
    <mergeCell ref="B47:C47"/>
    <mergeCell ref="F47:G47"/>
    <mergeCell ref="H47:I47"/>
    <mergeCell ref="J47:K47"/>
    <mergeCell ref="L47:M47"/>
    <mergeCell ref="N45:Q45"/>
    <mergeCell ref="F46:G46"/>
    <mergeCell ref="H46:I46"/>
    <mergeCell ref="J46:K46"/>
    <mergeCell ref="L46:M46"/>
    <mergeCell ref="N46:O46"/>
    <mergeCell ref="P46:Q46"/>
    <mergeCell ref="B67:K67"/>
    <mergeCell ref="B7:C7"/>
    <mergeCell ref="D7:J7"/>
    <mergeCell ref="B8:C8"/>
    <mergeCell ref="D8:J8"/>
    <mergeCell ref="B9:C9"/>
    <mergeCell ref="D9:J9"/>
    <mergeCell ref="E45:E46"/>
    <mergeCell ref="F45:I45"/>
    <mergeCell ref="J45:M45"/>
    <mergeCell ref="B25:C25"/>
    <mergeCell ref="E24:F24"/>
    <mergeCell ref="G24:H24"/>
    <mergeCell ref="B6:I6"/>
    <mergeCell ref="G17:H17"/>
    <mergeCell ref="I17:J17"/>
    <mergeCell ref="B19:F19"/>
    <mergeCell ref="I11:J11"/>
    <mergeCell ref="I12:J12"/>
    <mergeCell ref="B22:L22"/>
    <mergeCell ref="G25:H25"/>
    <mergeCell ref="I25:J25"/>
    <mergeCell ref="K25:L25"/>
    <mergeCell ref="E25:F25"/>
    <mergeCell ref="I26:J26"/>
    <mergeCell ref="K26:L26"/>
    <mergeCell ref="K33:L33"/>
    <mergeCell ref="E32:F32"/>
    <mergeCell ref="G32:H32"/>
    <mergeCell ref="I32:J32"/>
    <mergeCell ref="K32:L32"/>
    <mergeCell ref="B1:C1"/>
    <mergeCell ref="G15:H15"/>
    <mergeCell ref="I15:J15"/>
    <mergeCell ref="G16:H16"/>
    <mergeCell ref="G18:H18"/>
    <mergeCell ref="I16:J16"/>
    <mergeCell ref="I18:J18"/>
    <mergeCell ref="G19:H19"/>
    <mergeCell ref="I19:J19"/>
    <mergeCell ref="B33:D33"/>
    <mergeCell ref="B29:L29"/>
    <mergeCell ref="E31:H31"/>
    <mergeCell ref="I31:L31"/>
    <mergeCell ref="B30:D30"/>
    <mergeCell ref="E30:H30"/>
    <mergeCell ref="B31:D32"/>
    <mergeCell ref="E26:H26"/>
    <mergeCell ref="I24:J24"/>
    <mergeCell ref="K24:L24"/>
    <mergeCell ref="E23:L23"/>
    <mergeCell ref="D23:D24"/>
    <mergeCell ref="D45:D46"/>
    <mergeCell ref="E33:F33"/>
    <mergeCell ref="B35:D35"/>
    <mergeCell ref="E35:H35"/>
    <mergeCell ref="B34:D34"/>
    <mergeCell ref="E34:H34"/>
    <mergeCell ref="G33:H33"/>
    <mergeCell ref="M31:P31"/>
    <mergeCell ref="M32:N32"/>
    <mergeCell ref="O32:P32"/>
    <mergeCell ref="M33:N33"/>
    <mergeCell ref="O33:P33"/>
    <mergeCell ref="I33:J33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Pavel</dc:creator>
  <cp:lastModifiedBy>Štěpánková Klára</cp:lastModifiedBy>
  <cp:lastPrinted>2022-07-15T04:34:50Z</cp:lastPrinted>
  <dcterms:created xsi:type="dcterms:W3CDTF">2022-07-13T14:48:57Z</dcterms:created>
  <dcterms:modified xsi:type="dcterms:W3CDTF">2025-05-23T06:43:16Z</dcterms:modified>
</cp:coreProperties>
</file>