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6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<sst xmlns="http://schemas.openxmlformats.org/spreadsheetml/2006/main" count="783" uniqueCount="322">
  <si>
    <t xml:space="preserve"> </t>
  </si>
  <si>
    <t>A01</t>
  </si>
  <si>
    <t>ARMACELL LEPIDLO 1 L</t>
  </si>
  <si>
    <t>ARMACELL TUBOLIT AR 100</t>
  </si>
  <si>
    <t>ARMACELL TUBOLIT AR 125</t>
  </si>
  <si>
    <t>BATERIE DŘEZOVÁ NÁSTĚNNÁ CHROM A SILK MOVE KERAM KARTUŠÍ</t>
  </si>
  <si>
    <t>BATERIE SPRCHOVÁ NÁSTĚNNÁ CHROM A SILK MOVE KERAM KARTUŠÍ</t>
  </si>
  <si>
    <t>BATERIE UMYVADLOVÁ STOJÁNKOVÁ CHROM SE SILK MOVE KERAM KARTUŠÍ</t>
  </si>
  <si>
    <t>BOURÁNÍ KONSTRUKCÍ Z BETONU VE VÝKOPU</t>
  </si>
  <si>
    <t>CELKEM DEMONTÁŽE A BOURÁNÍ</t>
  </si>
  <si>
    <t>CELKEM DROBNÉ OBJEKTY A ZAŘÍZENÍ</t>
  </si>
  <si>
    <t>CELKEM HLOUBENÉ VYKOPÁVKY</t>
  </si>
  <si>
    <t>CELKEM KOVOVÉ KONSTRUKCE</t>
  </si>
  <si>
    <t>CELKEM PODKLADNÍ A VEDLEJŠÍ KONSTR</t>
  </si>
  <si>
    <t>CELKEM PŘEMÍSTĚNÍ VÝKOPKU/SUTI</t>
  </si>
  <si>
    <t>CELKEM STAVEBNÍ PRÁCE HSV A PSV BEZ DPH</t>
  </si>
  <si>
    <t>CELKEM TEPELNÉ IZOLACE</t>
  </si>
  <si>
    <t>CELKEM ZAŘIZOVACÍ PŘEDMĚTY</t>
  </si>
  <si>
    <t>CEN. ÚR.:</t>
  </si>
  <si>
    <t>Cenová úroveň položek je vlastní. Přesuny jsou hmot součástí jednotlivých položek.</t>
  </si>
  <si>
    <t>C01</t>
  </si>
  <si>
    <t>CELKEM</t>
  </si>
  <si>
    <t>CELKEM KANALIZACE</t>
  </si>
  <si>
    <t>CELKEM KONSTRUKCE ZE ZEMIN</t>
  </si>
  <si>
    <t>CELKEM VODOVOD</t>
  </si>
  <si>
    <t>DEMONTÁŽ ARMATUR</t>
  </si>
  <si>
    <t>DEMONTÁŽ BATERIÍ</t>
  </si>
  <si>
    <t>DEMONTÁŽ DŘEZŮ</t>
  </si>
  <si>
    <t>DEMONTÁŽ KAMENINOVÝCH TRUB DO DN 200</t>
  </si>
  <si>
    <t>DEMONTÁŽ KLOZETŮ</t>
  </si>
  <si>
    <t>DEMONTÁŽ LITINOVÉHO ODPADNÍHO POTRUBÍ DO DN 150</t>
  </si>
  <si>
    <t>DEMONTÁŽ NOVODUROVÝCH TRUB</t>
  </si>
  <si>
    <t>DEMONTÁŽ OCELOVÝCH TRUBEK DO DN 32</t>
  </si>
  <si>
    <t>DEMONTÁŽ OCELOVÝCH TRUBEK DO DN 50</t>
  </si>
  <si>
    <t>DEMONTÁŽ OCELOVÝCH TRUBEK DO DN 80</t>
  </si>
  <si>
    <t>DEMONTÁŽ ODPADNÍCH VENTILŮ</t>
  </si>
  <si>
    <t>DEMONTÁŽ PP TRUBEK</t>
  </si>
  <si>
    <t>DEMONTÁŽ UMYVADEL</t>
  </si>
  <si>
    <t>DEMONTÁŽ VÝLEVEK</t>
  </si>
  <si>
    <t>DEMONTÁŽ ZÁPACHOVÝCH UZÁVĚREK</t>
  </si>
  <si>
    <t>DEMONTÁŽE A BOURÁNÍ</t>
  </si>
  <si>
    <t>DODÁVKA</t>
  </si>
  <si>
    <t>DOKUMENTACE SKUTEČNÉHO PROVEDENÍ</t>
  </si>
  <si>
    <t>DVÍŘKA MAGNETICKÁ BÍLÁ 300X300</t>
  </si>
  <si>
    <t>DĚČÍN</t>
  </si>
  <si>
    <t>DATUM:</t>
  </si>
  <si>
    <t>FFR PŘECHOD LITIN TLAKOVÝ PŘÍRUB DN 50/80/200</t>
  </si>
  <si>
    <t>HL 132.40 PP SIFON UMYVADLOVÝ DN 40</t>
  </si>
  <si>
    <t>FILTR PN 16 FORTE TYP 001 DN 80</t>
  </si>
  <si>
    <t>HADIČNÍK 3/4"</t>
  </si>
  <si>
    <t>HL 136N PP SIFON PRO ODVOD KONDENZÁTU D32/DN 40</t>
  </si>
  <si>
    <t>HL 205 PP PŘIPOJOVACÍ KOLENO WC DN 100</t>
  </si>
  <si>
    <t>HL 30.2 PŘECHODOVÝ KUS DN 32X1/2"</t>
  </si>
  <si>
    <t>HL 310N VPUST PODLAHOVÁ SE SVISLÝM ODTOKEM 140X140</t>
  </si>
  <si>
    <t>HL 510N VPUST PODLAHOVÁ 140X140</t>
  </si>
  <si>
    <t>HL 7 EL.100 PRUŽNÁ ROZETA ELASTIK DN 100</t>
  </si>
  <si>
    <t>HL 72 PP PODLAHOVÁ VPUST DN 100</t>
  </si>
  <si>
    <t>HL 83.H IZOLAČNÍ SOUPRAVA S BITUMENOVÝM PÁSEM</t>
  </si>
  <si>
    <t>HSV DROBNÉ OBJEKTY A ZAŘÍZENÍ</t>
  </si>
  <si>
    <t>HSV HLOUBENÉ VYKOPÁVKY</t>
  </si>
  <si>
    <t>HSV KONSTRUKCE ZE ZEMIN/ULOŽENÍ SUTI</t>
  </si>
  <si>
    <t>HSV PODKLADNÍ A VEDLEJŠÍ KONSTRUKCE</t>
  </si>
  <si>
    <t>HSV PŘEMÍSTĚNÍ VÝKOPKU/SUTI</t>
  </si>
  <si>
    <t>HYDRANT D25 HADICE 30M DO VÝKLENKU PROSKLENÝ</t>
  </si>
  <si>
    <t>HL 100G50 PP SIFON 50</t>
  </si>
  <si>
    <t>IDENTIFIKAČNÍ ÚDAJE STAVBY</t>
  </si>
  <si>
    <t>INSTALAČNÍ PRVEK ZÁVĚSNÍHO WC PRO ZAZDĚNÍ VÝŠKA 1100 OVLÁDÁNÍ ZEPŘEDU</t>
  </si>
  <si>
    <t>IZOLACE TRUBEK DN/T 22/20 Z PĚNĚNÉHO PE</t>
  </si>
  <si>
    <t>IZOLACE TRUBEK DN/T 22/9 Z PĚNĚNÉHO PE</t>
  </si>
  <si>
    <t>IZOLACE TRUBEK DN/T 25/20 Z PĚNĚNÉHO PE</t>
  </si>
  <si>
    <t>IZOLACE TRUBEK DN/T 25/9 Z PĚNĚNÉHO PE</t>
  </si>
  <si>
    <t>IZOLACE TRUBEK DN/T 32/20 Z PĚNĚNÉHO PE</t>
  </si>
  <si>
    <t>IZOLACE TRUBEK DN/T 32/9 Z PĚNĚNÉHO PE</t>
  </si>
  <si>
    <t>IZOLACE TRUBEK DN/T 38/9 Z PĚNĚNÉHO PE</t>
  </si>
  <si>
    <t>IZOLACE TRUBEK DN/T 42/20 Z PĚNĚNÉHO PE</t>
  </si>
  <si>
    <t>IZOLACE TRUBEK DN/T 42/9 Z PĚNĚNÉHO PE</t>
  </si>
  <si>
    <t>IZOLACE TRUBEK DN/T 52/20 Z PĚNĚNÉHO PE</t>
  </si>
  <si>
    <t>IZOLACE TRUBEK DN/T 52/9 Z PĚNĚNÉHO PE</t>
  </si>
  <si>
    <t>IZOLACE TRUBEK DN/T 62/9 Z PĚNĚNÉHO PE</t>
  </si>
  <si>
    <t>IZOLACE TRUBEK DN/T 65/20 Z PĚNĚNÉHO PE</t>
  </si>
  <si>
    <t>IZOLACE TRUBEK DN/T 65/9 Z PĚNĚNÉHO PE</t>
  </si>
  <si>
    <t>IZOLACE TRUBEK DN/T 76/20 Z PĚNĚNÉHO PE</t>
  </si>
  <si>
    <t>IZOLACE TRUBEK DN/T 76/9 Z PĚNĚNÉHO PE</t>
  </si>
  <si>
    <t>IZOLACE TRUBEK DN/T 92/13 Z PĚNĚNÉHO PE</t>
  </si>
  <si>
    <t>KEMPER IZOLAČNÍ POUZDRO PRO MULTI-THERM 471 11 015</t>
  </si>
  <si>
    <t>KEMPER VYPOUŠTĚCÍ VENTIL PRO MULTI-THERM J710917300</t>
  </si>
  <si>
    <t>KLOZET ZÁVĚSNÝ 360X520 BÍLÝ S HLUBOKÝM SPLACHOVÁNÍM</t>
  </si>
  <si>
    <t>KOHOUT KULOVÝ R250D 1"</t>
  </si>
  <si>
    <t>KOHOUT KULOVÝ R250D 1/2"</t>
  </si>
  <si>
    <t>KOHOUT KULOVÝ R250D 2 1/2"</t>
  </si>
  <si>
    <t>KOHOUT KULOVÝ R250D 2"</t>
  </si>
  <si>
    <t>KOHOUT KULOVÝ R250D 3/4"</t>
  </si>
  <si>
    <t>KOHOUT KULOVÝ R250D 5/4"</t>
  </si>
  <si>
    <t>KOHOUT KULOVÝ R250DS 1"</t>
  </si>
  <si>
    <t>KOHOUT KULOVÝ R250DS 1/2"</t>
  </si>
  <si>
    <t>KOHOUT KULOVÝ R250DS 3/4"</t>
  </si>
  <si>
    <t>KOHOUT KULOVÝ R250DS 5/4"</t>
  </si>
  <si>
    <t>KOHOUT KULOVÝ R608 VYPOUŠTĚCÍ 3/4"</t>
  </si>
  <si>
    <t>KONTROLOVATELNÁ ZPĚTNÁ ARMATURA EA 2" RV277</t>
  </si>
  <si>
    <t>KRAJSKÁ ZDRAVOTNÍ a.s.</t>
  </si>
  <si>
    <t>MATERIÁL</t>
  </si>
  <si>
    <t>KG</t>
  </si>
  <si>
    <t>KUS</t>
  </si>
  <si>
    <t>LEPIDLO NA PĚNĚNÝ POLYETYLEN 80G</t>
  </si>
  <si>
    <t>KEMPER CIRKUL VENTIL MULTI-THERM 3/4" 141 0G 015</t>
  </si>
  <si>
    <t>LOŽE POD POTRUBÍ A OBJEKTY Z PÍSKU 0-8</t>
  </si>
  <si>
    <t>LITR</t>
  </si>
  <si>
    <t>MEZISOUČET PRACÍ HSV</t>
  </si>
  <si>
    <t>MEZISOUČET PRACÍ HSV A PSV</t>
  </si>
  <si>
    <t>MEZISOUČET PRACÍ PSV</t>
  </si>
  <si>
    <t>MONTÁŽ</t>
  </si>
  <si>
    <t>MONTÁŽ ATYP KOV KCÍ DO 5 KG</t>
  </si>
  <si>
    <t>MONTÁŽ BATERIÍ NÁSTĚNNÝCH</t>
  </si>
  <si>
    <t>MONTÁŽ BATERIÍ STOJÁNKOVÝCH/DÁVKOVAČŮ STOJÁNKOVÝCH</t>
  </si>
  <si>
    <t>MONTÁŽ DVÍŘEK</t>
  </si>
  <si>
    <t>MONTÁŽ DŘEZŮ</t>
  </si>
  <si>
    <t>MONTÁŽ HYDRANTOVÉ SKŘÍNĚ VNITŘNÍ S VÝZBROJÍ</t>
  </si>
  <si>
    <t>MONTÁŽ IZOLACE KANALIZACE Z LEHČENÝCH HMOT DO D 120 MM</t>
  </si>
  <si>
    <t>MONTÁŽ IZOLACE Z LEHČENÝCH HMOT DO D 160 MM</t>
  </si>
  <si>
    <t>MONTÁŽ IZOLACE Z LEHČENÝCH HMOT DO D 25 MM</t>
  </si>
  <si>
    <t>MONTÁŽ IZOLACE Z LEHČENÝCH HMOT DO D 63 MM</t>
  </si>
  <si>
    <t>MONTÁŽ KLOZETOVÝCH MÍS NORMÁLNÍCH/NÁSTĚNNÝCH</t>
  </si>
  <si>
    <t>MONTÁŽ POTRUBÍ CPVC DO D 40</t>
  </si>
  <si>
    <t>MONTÁŽ POTRUBÍ LITINOVÉHO PŘÍRUBOVÉHO DO DN 150</t>
  </si>
  <si>
    <t>MONTÁŽ POTRUBÍ OCELOVÉHO ZÁVIT POZN DO 2"</t>
  </si>
  <si>
    <t>MONTÁŽ POTRUBÍ Z PLASTICKÝCH HMOT DO D 25</t>
  </si>
  <si>
    <t>MONTÁŽ POTRUBÍ Z PLASTICKÝCH HMOT DO D 40</t>
  </si>
  <si>
    <t>MONTÁŽ POTRUBÍ Z PLASTICKÝCH HMOT DO D 63</t>
  </si>
  <si>
    <t>MONTÁŽ POTRUBÍ Z PLASTICKÝCH HMOT NAD D 63</t>
  </si>
  <si>
    <t>MONTÁŽ POTRUBÍ Z PLASTOVÝCH HRDLOVÝCH TRUB DO D 150</t>
  </si>
  <si>
    <t>MONTÁŽ POTRUBÍ Z PLASTOVÝCH HRDLOVÝCH TRUB DO D 250</t>
  </si>
  <si>
    <t>MONTÁŽ POTRUBÍ Z PLASTOVÝCH HRDLOVÝCH TRUB DO D 75</t>
  </si>
  <si>
    <t xml:space="preserve">MONTÁŽ POTRUBÍ Z PLASTOVÝCH TRUB DO D 50 </t>
  </si>
  <si>
    <t>MONTÁŽ PROTIPOŽÁRNÍCH PRŮCHODEK</t>
  </si>
  <si>
    <t>MONTÁŽ SPLACHOVACÍCH NÁDRŽÍ</t>
  </si>
  <si>
    <t>MONTÁŽ SPRCHOVÝCH SETŮ BEZ BATERIE</t>
  </si>
  <si>
    <t>MONTÁŽ UMYVADEL SE SIFONEM NA KOTEV ŠROUBY</t>
  </si>
  <si>
    <t>MONTÁŽ UMYVADEL SE SIFONEM NA ŠROUBY</t>
  </si>
  <si>
    <t>MONTÁŽ UZÁVĚREK ZÁPACH PODLAHOVÝCH A ZPĚTNÝCH KLAPEK</t>
  </si>
  <si>
    <t>MONTÁŽ VENTILŮ NÁSTĚNNÝCH G 1/2"</t>
  </si>
  <si>
    <t>MONTÁŽ VENTILŮ ROHOVÝCH G 1/2"</t>
  </si>
  <si>
    <t>MONTÁŽ VENTILŮ SPECIÁLNÍCH</t>
  </si>
  <si>
    <t>MONTÁŽ VODOMĚRU PŘÍRUB DN 50</t>
  </si>
  <si>
    <t>MONTÁŽ VODOMĚRU ZÁVITOVÉHO DO G 6/4</t>
  </si>
  <si>
    <t>MONTÁŽ VODOVODNÍCH ARMATUR PŘÍRUBOVÝCH DN 80</t>
  </si>
  <si>
    <t>MONTÁŽ VODOVODNÍCH ARMATUR S 1 ZÁVITEM 3/4"</t>
  </si>
  <si>
    <t>MONTÁŽ VODOVODNÍCH ARMATUR SE 2 ZÁVITY 1"</t>
  </si>
  <si>
    <t>MONTÁŽ VODOVODNÍCH ARMATUR SE 2 ZÁVITY 1/2"</t>
  </si>
  <si>
    <t>MONTÁŽ VODOVODNÍCH ARMATUR SE 2 ZÁVITY 2"</t>
  </si>
  <si>
    <t>MONTÁŽ VODOVODNÍCH ARMATUR SE 2 ZÁVITY 3/4"</t>
  </si>
  <si>
    <t>MONTÁŽ VODOVODNÍCH ARMATUR SE 2 ZÁVITY 5/4"</t>
  </si>
  <si>
    <t>MONTÁŽ VODOVODNÍCH ARMATUR SE 2 ZÁVITY DN 2 1/2"</t>
  </si>
  <si>
    <t>MONTÁŽ VODOVODNÍCH ARMATUR SE 2 ZÁVITY DN 3"</t>
  </si>
  <si>
    <t xml:space="preserve">MONTÁŽ VÝLEVEK </t>
  </si>
  <si>
    <t>MONTÁŽ ZÁPACHOVÝCH UZÁVĚREK A ODP PRVKŮ</t>
  </si>
  <si>
    <t>MONTÁŽ ŽLABŮ POD POTRUBÍ Z PLASTICKÝCH HMOT</t>
  </si>
  <si>
    <t>M2</t>
  </si>
  <si>
    <t>M3</t>
  </si>
  <si>
    <t>METR</t>
  </si>
  <si>
    <t>NAKLÁDÁNÍ SUTI</t>
  </si>
  <si>
    <t>NAKLÁDÁNÍ VÝKOPKU HOR 1-4</t>
  </si>
  <si>
    <t>NAPOJENÍ VZT POTRUBÍ</t>
  </si>
  <si>
    <t>OBJÍMKA S PRYŽÍ 1" M8  31-38</t>
  </si>
  <si>
    <t>OBJÍMKA S PRYŽÍ 1/2" M8 20-23</t>
  </si>
  <si>
    <t>OBJÍMKA S PRYŽÍ 125 M8 124-130</t>
  </si>
  <si>
    <t>OBJÍMKA S PRYŽÍ 2" M8  60-64</t>
  </si>
  <si>
    <t>OBJÍMKA S PRYŽÍ 21/2" M8  72-78</t>
  </si>
  <si>
    <t>OBJÍMKA S PRYŽÍ 3" M8  87-92</t>
  </si>
  <si>
    <t>OBJÍMKA S PRYŽÍ 3/4" M8  25-30</t>
  </si>
  <si>
    <t>OBJÍMKA S PRYŽÍ 4" M8 102-116</t>
  </si>
  <si>
    <t>OBJÍMKA S PRYŽÍ 5/4" M8  40-46</t>
  </si>
  <si>
    <t>OBJÍMKA S PRYŽÍ 6/4" M8  48-53</t>
  </si>
  <si>
    <t>OBSYP A ZÁSYP POTRUBÍ  BEZ PROHOZENÍ</t>
  </si>
  <si>
    <t>ODSTRANĚNÍ IZOLACE POTRUBÍ BEZ POVRCHOVÉ ÚPRAVY</t>
  </si>
  <si>
    <t>OSAZENÍ POKLOPŮ LITINOVÝCH DO 100 KG</t>
  </si>
  <si>
    <t>OVLÁDACÍ DESKA BÍLÁ PLASTOVÁ</t>
  </si>
  <si>
    <t>OBOR:</t>
  </si>
  <si>
    <t>POKLOP TĚSNÝ GAP 069G PRO ZADLÁŽDĚNÍ 600X900</t>
  </si>
  <si>
    <t>POTRUBÍ CPVC D 32X3,6 PN 25 VČ TVAROVEK SPOJE LEPENÉ</t>
  </si>
  <si>
    <t>POTRUBÍ LIT ODPADNÍ PROPOJENÍ DO DN 200</t>
  </si>
  <si>
    <t>POTRUBÍ OCELOVÉ ZÁVIT POZN VČ TVAROVEK 2"</t>
  </si>
  <si>
    <t>POTRUBÍ OCELOVÉ ZÁVIT POZN VČ TVAROVEK 5/4"</t>
  </si>
  <si>
    <t>POTRUBÍ PP-RCT S ČEDIČ VRSTVOU VČETNĚ TVAROVEK  D 20/3,4</t>
  </si>
  <si>
    <t>POTRUBÍ PP-RCT S ČEDIČ VRSTVOU VČETNĚ TVAROVEK  D 25/4,2</t>
  </si>
  <si>
    <t>POTRUBÍ PP-RCT S ČEDIČ VRSTVOU VČETNĚ TVAROVEK  D 32/5,4</t>
  </si>
  <si>
    <t>POTRUBÍ PP-RCT S ČEDIČ VRSTVOU VČETNĚ TVAROVEK  D 40/6,7</t>
  </si>
  <si>
    <t>POTRUBÍ PP-RCT S ČEDIČ VRSTVOU VČETNĚ TVAROVEK  D 50/8,4</t>
  </si>
  <si>
    <t>POTRUBÍ PP-RCT S ČEDIČ VRSTVOU VČETNĚ TVAROVEK  D 63/10,5</t>
  </si>
  <si>
    <t>POTRUBÍ PP-RCT S ČEDIČ VRSTVOU VČETNĚ TVAROVEK  D 75/12,5</t>
  </si>
  <si>
    <t>POTRUBÍ PP-RCT S ČEDIČ VRSTVOU VČETNĚ TVAROVEK  D 90/15</t>
  </si>
  <si>
    <t>POTRUBÍ PPs HRDLOVÉ DEŠŤOVÉ D 110 - HT VČ TVAROVEK</t>
  </si>
  <si>
    <t>POTRUBÍ PPs HRDLOVÉ DEŠŤOVÉ D 125 - HT VČ TVAROVEK</t>
  </si>
  <si>
    <t>POTRUBÍ PPs HRDLOVÉ ODPADNÍ D  32 - HT VČ TVAROVEK</t>
  </si>
  <si>
    <t>POTRUBÍ PPs HRDLOVÉ ODPADNÍ D  40 - HT VČ TVAROVEK</t>
  </si>
  <si>
    <t>POTRUBÍ PPs HRDLOVÉ ODPADNÍ D  50 - HT VČ TVAROVEK</t>
  </si>
  <si>
    <t>POTRUBÍ PPs HRDLOVÉ ODPADNÍ D  75 - HT VČ TVAROVEK</t>
  </si>
  <si>
    <t>POTRUBÍ PPs HRDLOVÉ ODPADNÍ D 110 - HT VČ TVAROVEK</t>
  </si>
  <si>
    <t>POTRUBÍ PPs HRDLOVÉ ODPADNÍ D 125 - HT VČ TVAROVEK</t>
  </si>
  <si>
    <t>POTRUBÍ PPs HRDLOVÉ ODPADNÍ D 160 - HT VČ TVAROVEK</t>
  </si>
  <si>
    <t>POTRUBÍ PVC SN4 HRDLOVÉ D 110  VČ TVAROVEK</t>
  </si>
  <si>
    <t>POTRUBÍ PVC SN4 HRDLOVÉ D 125  VČ TVAROVEK</t>
  </si>
  <si>
    <t>POTRUBÍ PVC SN4 HRDLOVÉ D 160  VČ TVAROVEK</t>
  </si>
  <si>
    <t>POTRUBÍ ZÁVITOVÉ PROPOJENÍ DO 2"</t>
  </si>
  <si>
    <t>POŽÁRNÍ MANŽETA RS 10  75 -60</t>
  </si>
  <si>
    <t>POŽÁRNÍ MANŽETA RS 10 110 -60</t>
  </si>
  <si>
    <t>POŽÁRNÍ MANŽETA RS 10 125 -60</t>
  </si>
  <si>
    <t>POŽÁRNÍ MANŽETA RS 10 160 -60</t>
  </si>
  <si>
    <t>POŽÁRNĚ OCHRANNÝ TMEL KARTUŠ 310 ML</t>
  </si>
  <si>
    <t>PRAČKOVÝ VENTIL PRO NÁSTĚNNOU BATERII 033160699 G1/2"</t>
  </si>
  <si>
    <t>PRODLOUŽENÍ T 216 X G 1/2X100</t>
  </si>
  <si>
    <t>PROPLACH A DEZINFEKCE POTRUBÍ DO DN 100</t>
  </si>
  <si>
    <t>PROPOJENÍ HRDLOVÉHO POTRUBÍ</t>
  </si>
  <si>
    <t>PSV KOVOVÉ KONSTRUKCE</t>
  </si>
  <si>
    <t>PSV TEPELNÉ IZOLACE</t>
  </si>
  <si>
    <t>PSV ZAŘIZOVACÍ PŘEDMĚTY</t>
  </si>
  <si>
    <t>Pavel Stavjaník</t>
  </si>
  <si>
    <t>PÁSKA SAMOLEPÍCÍ AL (50 M)</t>
  </si>
  <si>
    <t>PÍSEK FRAKCE 0-8</t>
  </si>
  <si>
    <t>PŘIPOJENÍ TECHNOLOGICKÉHO ZAŘÍZENÍ NA PITNOU VODU</t>
  </si>
  <si>
    <t>PŘÍLOHA:</t>
  </si>
  <si>
    <t>PŘÍPOJKA VODOVODNÍ PEVNÁ DO DN 32</t>
  </si>
  <si>
    <t>PŘÍPOJKA VODOVODNÍ PEVNÁ DO DN 50</t>
  </si>
  <si>
    <t>PŘÍPOJOVACÍ TRUBIČKA K ROHOVÉMU VENTILU WC</t>
  </si>
  <si>
    <t>PLATNOST:</t>
  </si>
  <si>
    <t>SEDÁTKO DURAPLAST KOVOVÉ KLOUBY</t>
  </si>
  <si>
    <t>SILIKONOVÁNÍ SPAR ZAŘIZOVACÍCH PŘEDMĚTŮ</t>
  </si>
  <si>
    <t>SILIKONOVÝ TMEL S PROTIPLÍSŇOVOU ÚPRAVOU, BARVA DLE ZP</t>
  </si>
  <si>
    <t>SPLACHOVACÍ NÁDRŽ VYSOKO POLOŽENÁ OVLÁDANÁ TÁHLEM 60 22 01</t>
  </si>
  <si>
    <t>SPONKA PLASTOVÁ K IZOLACI TRUBEK</t>
  </si>
  <si>
    <t>TLAKOVÁ ZKOUŠKA VODOVODNÍHO POTRUBÍ 100</t>
  </si>
  <si>
    <t>TLAKOVÁ ZKOUŠKA VODOVODNÍHO POTRUBÍ 50</t>
  </si>
  <si>
    <t>TMELENÍ POŽÁRNÍCH PROSTUPŮ</t>
  </si>
  <si>
    <t>TROUBY LITIN TLAKOVÉ PŘÍRUBOVÉ DN  80/400</t>
  </si>
  <si>
    <t>PSV KANALIZACE</t>
  </si>
  <si>
    <t>PSV VODOVOD</t>
  </si>
  <si>
    <t>REKAPITULACE STAVEBNÍHO ROZPOČTU HSV A PSV</t>
  </si>
  <si>
    <t>REKONSTRUKCE OBJEKTU I KRAJSKÉ ZDRAVOTNÍ a.s. - NEMOCNICE DĚČÍN, o.z.</t>
  </si>
  <si>
    <t>SPRCHOVÁ SESTAVA CHROM S TYČÍ A POSUVNÝM DRŽÁKEM</t>
  </si>
  <si>
    <t>SVISLÉ PŘEMÍSTĚ VÝKOPKU DO 2 M</t>
  </si>
  <si>
    <t>SVISLÉ PŘEMÍSTĚNÍ SUTI A HMOT DO VÝŠKY 3,5 M</t>
  </si>
  <si>
    <t>SVISLÉ PŘEMÍSTĚNÍ SUTI A HMOT ZA KAŽDÝCH 3,5 M</t>
  </si>
  <si>
    <t>TLUMÍCÍ PODLOŽKA POD ZÁVĚSNÝ KLOZET/BIDET</t>
  </si>
  <si>
    <t>TÁHLO SPLACHOVADLA ABU 60 30 01</t>
  </si>
  <si>
    <t>ULOŽENÍ PVC Z REKONSTRUKCÍ NA SKLÁDKU</t>
  </si>
  <si>
    <t>ULOŽENÍ SUTI Z REKONSTRUKCÍ NA SKLÁDKU</t>
  </si>
  <si>
    <t>ULOŽENÍ SUTI Z VOZOVEK NA SKLÁDKU</t>
  </si>
  <si>
    <t>ULOŽENÍ ZEMINY NA SKLÁDKU</t>
  </si>
  <si>
    <t>UMÝVÁTKO 8.9034.9.000.100.1 40 CM LYRA PLUS</t>
  </si>
  <si>
    <t>VENTIL ROHOVÝ G 1/2"</t>
  </si>
  <si>
    <t>UMYVADLO 8.1261.1.000.109.1 50 CM OLYMP DEEP</t>
  </si>
  <si>
    <t>UMYVADLO 8.1261.2.000.104.1 55 CM OLYMP DEEP</t>
  </si>
  <si>
    <t>VODOMĚR DOMOVNÍ SPX MN QN 10 XN.EBH G 6/4"</t>
  </si>
  <si>
    <t>VODOROVNÉ PŘEMÍSTĚNÍ SUTI</t>
  </si>
  <si>
    <t xml:space="preserve">VODOROVNÉ PŘEMÍSTĚNÍ VÝKOPKU </t>
  </si>
  <si>
    <t>VYBOURÁNÍ OTV VE ZDIVU CIHELNÉM DO 0,025 M2 DO 300 MM</t>
  </si>
  <si>
    <t>VYBOURÁNÍ RÝH 300x50 MM</t>
  </si>
  <si>
    <t>VYBOURÁNÍ RÝH 70x50 MM</t>
  </si>
  <si>
    <t>VYBOURÁNÍ RÝH 70x70 MM</t>
  </si>
  <si>
    <t>VYKOPÁVKA V UZAVŘENÝCH PROSTORÁCH</t>
  </si>
  <si>
    <t>VYVEDENÍ KANALIZAČNÍCH VÝPUSTEK DO D 110</t>
  </si>
  <si>
    <t>VYVEDENÍ KANALIZAČNÍCH VÝPUSTEK DO D 63</t>
  </si>
  <si>
    <t>VYVEDENÍ UPEVNĚNÍ VÝPUSTEK DO DN 50</t>
  </si>
  <si>
    <t>VZDÁLENOST SKLÁDKY</t>
  </si>
  <si>
    <t>VÝLEVKA MIRA KERAMICKÁ S MŘÍŽKOU 8.5104.6.000.000.1</t>
  </si>
  <si>
    <t>VÝTOKOVÝ VENTIL S OTOČNOU PÁČKOU 034050699 G 1/2"</t>
  </si>
  <si>
    <t>ZAKÁZKA:</t>
  </si>
  <si>
    <t>ZKOUŠKA KANALIZACE VODOU</t>
  </si>
  <si>
    <t>ZPĚTNÁ KLAPKA N5 1/2"</t>
  </si>
  <si>
    <t>ZPĚTNÁ KLAPKA N5 3"</t>
  </si>
  <si>
    <t>ZPĚTNÁ KLAPKA PN 16 RETA TYP 204 DN 80</t>
  </si>
  <si>
    <t>ZÁVITOVÁ TYČ</t>
  </si>
  <si>
    <t>dodávka</t>
  </si>
  <si>
    <t>dodávka cel.</t>
  </si>
  <si>
    <t>montáž</t>
  </si>
  <si>
    <t>montáž cel.</t>
  </si>
  <si>
    <t>měr. jed.</t>
  </si>
  <si>
    <t>počet</t>
  </si>
  <si>
    <t>ŠACHTA REVIZNÍ VNITŘNÍ DO DN 200</t>
  </si>
  <si>
    <t>ŠOUPE PN 16 EKO TYP 003 DN 80</t>
  </si>
  <si>
    <t>ŠROUBENÍ MOSAZNÉ 1" 46,5 MM</t>
  </si>
  <si>
    <t>ŠROUBENÍ MOSAZNÉ 1/2" 37 MM</t>
  </si>
  <si>
    <t>ŠROUBENÍ MOSAZNÉ 2" 76 MM</t>
  </si>
  <si>
    <t>ŠROUBENÍ MOSAZNÉ 3/4" 46 MM</t>
  </si>
  <si>
    <t>ŠROUBENÍ MOSAZNÉ 5/4" 56 MM</t>
  </si>
  <si>
    <t>ŽLAB POZINKOVANÝ PRO TRUBKU D 20 MM</t>
  </si>
  <si>
    <t>ŽLAB POZINKOVANÝ PRO TRUBKU D 25 MM</t>
  </si>
  <si>
    <t>ŽLAB POZINKOVANÝ PRO TRUBKU D 32 MM</t>
  </si>
  <si>
    <t>ŽLAB POZINKOVANÝ PRO TRUBKU D 40 MM</t>
  </si>
  <si>
    <t>ŽLAB POZINKOVANÝ PRO TRUBKU D 50 MM</t>
  </si>
  <si>
    <t>ŽLAB POZINKOVANÝ PRO TRUBKU D 63 MM</t>
  </si>
  <si>
    <t>14210000-6</t>
  </si>
  <si>
    <t>26214000-1</t>
  </si>
  <si>
    <t>28500000-7</t>
  </si>
  <si>
    <t>28815210-3</t>
  </si>
  <si>
    <t>29131291-2</t>
  </si>
  <si>
    <t>29131292-9</t>
  </si>
  <si>
    <t>29131400-0</t>
  </si>
  <si>
    <t>36712000-5</t>
  </si>
  <si>
    <t>45111000-8</t>
  </si>
  <si>
    <t>45222110-3</t>
  </si>
  <si>
    <t>45223100-7</t>
  </si>
  <si>
    <t>45232440-8</t>
  </si>
  <si>
    <t>45252124-3</t>
  </si>
  <si>
    <t>45321000-3</t>
  </si>
  <si>
    <t>45332200-5</t>
  </si>
  <si>
    <t>45332300-6</t>
  </si>
  <si>
    <t>45332400-7</t>
  </si>
  <si>
    <t>45343200-5</t>
  </si>
  <si>
    <t>76211100-6</t>
  </si>
  <si>
    <t>CVP</t>
  </si>
  <si>
    <t>INVESTOR:</t>
  </si>
  <si>
    <t>MÍSTO:</t>
  </si>
  <si>
    <t>OBEC:</t>
  </si>
  <si>
    <t>OBJEKT:</t>
  </si>
  <si>
    <t>popis</t>
  </si>
  <si>
    <t>SKP</t>
  </si>
  <si>
    <t>SO 101 ZTI, REVIZE - 03, 16.8.2016</t>
  </si>
  <si>
    <t>SOUBOR</t>
  </si>
  <si>
    <t>STAVBA:</t>
  </si>
  <si>
    <t>TUNA</t>
  </si>
  <si>
    <t>VYPRACOVAL:</t>
  </si>
  <si>
    <t>Výkaz výměr ZTI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</si>
</sst>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$-409]\ #,##0.00"/>
    <numFmt numFmtId="165" formatCode="[$$-409]\ #,##0"/>
    <numFmt numFmtId="166" formatCode="[$CZK]\ #,##0"/>
    <numFmt numFmtId="167" formatCode="0.0"/>
    <numFmt numFmtId="168" formatCode="[$CZK]\ 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2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0"/>
    </font>
    <font>
      <b/>
      <sz val="32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sz val="10"/>
      <name val="Times New Roman CE"/>
      <family val="0"/>
    </font>
    <font>
      <sz val="10"/>
      <color indexed="11"/>
      <name val="Arial CE"/>
      <family val="0"/>
    </font>
    <font>
      <sz val="18"/>
      <color indexed="8"/>
      <name val="Arial CE"/>
      <family val="0"/>
    </font>
    <font>
      <b/>
      <sz val="4"/>
      <color indexed="14"/>
      <name val="Arial CE"/>
      <family val="0"/>
    </font>
    <font>
      <b/>
      <sz val="4"/>
      <color indexed="8"/>
      <name val="Arial CE"/>
      <family val="0"/>
    </font>
    <font>
      <sz val="10"/>
      <color indexed="8"/>
      <name val="Arial CE"/>
      <family val="0"/>
    </font>
    <font>
      <sz val="4"/>
      <color indexed="14"/>
      <name val="Arial CE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b/>
      <sz val="18"/>
      <color indexed="12"/>
      <name val="Cambria"/>
      <family val="2"/>
    </font>
    <font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36"/>
      <name val="Calibri"/>
      <family val="2"/>
    </font>
    <font>
      <sz val="11"/>
      <color indexed="63"/>
      <name val="Calibri"/>
      <family val="2"/>
    </font>
    <font>
      <sz val="11"/>
      <color indexed="50"/>
      <name val="Calibri"/>
      <family val="2"/>
    </font>
    <font>
      <b/>
      <sz val="11"/>
      <color indexed="43"/>
      <name val="Calibri"/>
      <family val="2"/>
    </font>
    <font>
      <i/>
      <sz val="11"/>
      <color indexed="5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3" fontId="0" fillId="0" borderId="0">
      <alignment/>
      <protection/>
    </xf>
    <xf numFmtId="165" fontId="0" fillId="0" borderId="0">
      <alignment/>
      <protection/>
    </xf>
    <xf numFmtId="4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164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10" fontId="0" fillId="0" borderId="0">
      <alignment/>
      <protection/>
    </xf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0" borderId="8">
      <alignment/>
      <protection/>
    </xf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 horizontal="left"/>
    </xf>
    <xf numFmtId="0" fontId="13" fillId="3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0" fillId="36" borderId="0" xfId="0" applyFill="1" applyAlignment="1">
      <alignment/>
    </xf>
    <xf numFmtId="0" fontId="6" fillId="0" borderId="0" xfId="0" applyFont="1" applyAlignment="1">
      <alignment/>
    </xf>
    <xf numFmtId="0" fontId="13" fillId="35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0" borderId="0" xfId="0" applyFont="1" applyAlignment="1">
      <alignment/>
    </xf>
    <xf numFmtId="0" fontId="5" fillId="34" borderId="0" xfId="0" applyFont="1" applyFill="1" applyAlignment="1">
      <alignment horizontal="left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0" fontId="13" fillId="35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3" fillId="34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/>
    </xf>
    <xf numFmtId="1" fontId="15" fillId="34" borderId="0" xfId="0" applyNumberFormat="1" applyFont="1" applyFill="1" applyAlignment="1">
      <alignment horizontal="center"/>
    </xf>
    <xf numFmtId="1" fontId="16" fillId="33" borderId="0" xfId="0" applyNumberFormat="1" applyFont="1" applyFill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16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" fontId="18" fillId="34" borderId="0" xfId="0" applyNumberFormat="1" applyFont="1" applyFill="1" applyAlignment="1">
      <alignment/>
    </xf>
    <xf numFmtId="167" fontId="1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8" fontId="10" fillId="0" borderId="0" xfId="0" applyNumberFormat="1" applyFont="1" applyAlignment="1">
      <alignment/>
    </xf>
    <xf numFmtId="168" fontId="10" fillId="34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68" fontId="1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2" fontId="12" fillId="37" borderId="0" xfId="0" applyNumberFormat="1" applyFont="1" applyFill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0" xfId="34"/>
    <cellStyle name="Currency0" xfId="35"/>
    <cellStyle name="Comma" xfId="36"/>
    <cellStyle name="Date" xfId="37"/>
    <cellStyle name="Fixed" xfId="38"/>
    <cellStyle name="Heading 1" xfId="39"/>
    <cellStyle name="Heading 2" xfId="40"/>
    <cellStyle name="Chybně" xfId="41"/>
    <cellStyle name="Kontrolní buňka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oznámka" xfId="50"/>
    <cellStyle name="Percent" xfId="51"/>
    <cellStyle name="Propojená buňka" xfId="52"/>
    <cellStyle name="Správně" xfId="53"/>
    <cellStyle name="Text upozornění" xfId="54"/>
    <cellStyle name="Total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0000FF"/>
      <rgbColor rgb="00000080"/>
      <rgbColor rgb="00FFFFFF"/>
      <rgbColor rgb="00A0D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tabSelected="1" zoomScalePageLayoutView="0" workbookViewId="0" topLeftCell="A79">
      <selection activeCell="G95" sqref="G95"/>
    </sheetView>
  </sheetViews>
  <sheetFormatPr defaultColWidth="9.00390625" defaultRowHeight="12.75"/>
  <cols>
    <col min="1" max="1" width="9.625" style="0" customWidth="1"/>
    <col min="3" max="3" width="85.75390625" style="0" customWidth="1"/>
    <col min="6" max="8" width="17.00390625" style="0" customWidth="1"/>
    <col min="9" max="9" width="18.75390625" style="0" customWidth="1"/>
  </cols>
  <sheetData>
    <row r="1" spans="1:9" ht="41.25">
      <c r="A1" s="1"/>
      <c r="B1" s="1"/>
      <c r="C1" s="16" t="s">
        <v>321</v>
      </c>
      <c r="D1" s="25"/>
      <c r="E1" s="1"/>
      <c r="F1" s="1"/>
      <c r="G1" s="1"/>
      <c r="H1" s="1"/>
      <c r="I1" s="1"/>
    </row>
    <row r="2" ht="12.75">
      <c r="D2" s="26"/>
    </row>
    <row r="3" ht="12.75">
      <c r="D3" s="26"/>
    </row>
    <row r="4" ht="12.75">
      <c r="D4" s="26"/>
    </row>
    <row r="5" spans="1:9" ht="18">
      <c r="A5" s="2"/>
      <c r="B5" s="2"/>
      <c r="C5" s="17" t="s">
        <v>65</v>
      </c>
      <c r="D5" s="2"/>
      <c r="E5" s="2"/>
      <c r="F5" s="2"/>
      <c r="G5" s="2"/>
      <c r="H5" s="2"/>
      <c r="I5" s="2"/>
    </row>
    <row r="6" spans="1:9" ht="15.75">
      <c r="A6" s="3" t="s">
        <v>320</v>
      </c>
      <c r="B6" s="9"/>
      <c r="C6" s="18" t="s">
        <v>215</v>
      </c>
      <c r="D6" s="9"/>
      <c r="E6" s="9"/>
      <c r="F6" s="9"/>
      <c r="G6" s="9"/>
      <c r="H6" s="9"/>
      <c r="I6" s="9"/>
    </row>
    <row r="7" spans="1:9" ht="15.75">
      <c r="A7" s="3" t="s">
        <v>312</v>
      </c>
      <c r="B7" s="10"/>
      <c r="C7" s="19" t="s">
        <v>44</v>
      </c>
      <c r="H7" s="12" t="s">
        <v>18</v>
      </c>
      <c r="I7" s="45">
        <f>I8-30</f>
        <v>42743</v>
      </c>
    </row>
    <row r="8" spans="1:9" ht="15.75">
      <c r="A8" s="3" t="s">
        <v>311</v>
      </c>
      <c r="B8" s="10"/>
      <c r="C8" s="19" t="s">
        <v>44</v>
      </c>
      <c r="H8" s="12" t="s">
        <v>45</v>
      </c>
      <c r="I8" s="46">
        <f ca="1">TODAY()</f>
        <v>42773</v>
      </c>
    </row>
    <row r="9" spans="1:9" ht="15.75">
      <c r="A9" s="3" t="s">
        <v>313</v>
      </c>
      <c r="B9" s="10"/>
      <c r="C9" s="19" t="s">
        <v>316</v>
      </c>
      <c r="H9" s="12" t="s">
        <v>223</v>
      </c>
      <c r="I9" s="45">
        <f>I8+15</f>
        <v>42788</v>
      </c>
    </row>
    <row r="10" spans="1:9" ht="15.75">
      <c r="A10" s="3" t="s">
        <v>318</v>
      </c>
      <c r="B10" s="10"/>
      <c r="C10" s="19" t="s">
        <v>236</v>
      </c>
      <c r="H10" s="12" t="s">
        <v>219</v>
      </c>
      <c r="I10" s="10"/>
    </row>
    <row r="11" spans="1:9" ht="15.75">
      <c r="A11" s="3" t="s">
        <v>310</v>
      </c>
      <c r="B11" s="10"/>
      <c r="C11" s="19" t="s">
        <v>99</v>
      </c>
      <c r="H11" s="12" t="s">
        <v>265</v>
      </c>
      <c r="I11" s="10"/>
    </row>
    <row r="12" spans="1:9" ht="12.75">
      <c r="A12" s="4"/>
      <c r="B12" s="11"/>
      <c r="C12" s="11"/>
      <c r="D12" s="27"/>
      <c r="E12" s="11"/>
      <c r="F12" s="11"/>
      <c r="G12" s="11"/>
      <c r="H12" s="11"/>
      <c r="I12" s="11"/>
    </row>
    <row r="13" spans="1:9" ht="12.75">
      <c r="A13" s="5" t="s">
        <v>309</v>
      </c>
      <c r="B13" s="5" t="s">
        <v>315</v>
      </c>
      <c r="C13" t="s">
        <v>314</v>
      </c>
      <c r="D13" s="26" t="s">
        <v>275</v>
      </c>
      <c r="E13" t="s">
        <v>276</v>
      </c>
      <c r="F13" t="s">
        <v>271</v>
      </c>
      <c r="G13" t="s">
        <v>272</v>
      </c>
      <c r="H13" t="s">
        <v>273</v>
      </c>
      <c r="I13" t="s">
        <v>274</v>
      </c>
    </row>
    <row r="14" spans="1:5" ht="23.25">
      <c r="A14" s="5"/>
      <c r="B14" s="5"/>
      <c r="C14" t="s">
        <v>19</v>
      </c>
      <c r="D14" s="26"/>
      <c r="E14" s="32">
        <v>1</v>
      </c>
    </row>
    <row r="15" spans="1:5" ht="23.25">
      <c r="A15" s="5"/>
      <c r="B15" s="5"/>
      <c r="D15" s="26"/>
      <c r="E15" s="32">
        <v>1</v>
      </c>
    </row>
    <row r="16" spans="1:9" ht="18">
      <c r="A16" s="6"/>
      <c r="B16" s="6"/>
      <c r="C16" s="20" t="s">
        <v>235</v>
      </c>
      <c r="D16" s="28"/>
      <c r="E16" s="33">
        <v>0.0001</v>
      </c>
      <c r="F16" s="2"/>
      <c r="G16" s="2"/>
      <c r="H16" s="2"/>
      <c r="I16" s="2"/>
    </row>
    <row r="17" spans="1:9" ht="18">
      <c r="A17" s="7"/>
      <c r="C17" s="21"/>
      <c r="D17" s="26"/>
      <c r="E17" s="34">
        <v>2</v>
      </c>
      <c r="F17" s="41" t="s">
        <v>100</v>
      </c>
      <c r="G17" s="41" t="s">
        <v>41</v>
      </c>
      <c r="H17" s="41" t="s">
        <v>110</v>
      </c>
      <c r="I17" s="41" t="s">
        <v>21</v>
      </c>
    </row>
    <row r="18" spans="1:9" ht="18">
      <c r="A18" s="7">
        <v>13</v>
      </c>
      <c r="B18" s="12"/>
      <c r="C18" s="21" t="s">
        <v>59</v>
      </c>
      <c r="D18" s="14"/>
      <c r="E18" s="35">
        <v>1</v>
      </c>
      <c r="F18" s="42"/>
      <c r="G18" s="42">
        <f>(G68)</f>
        <v>0</v>
      </c>
      <c r="H18" s="47">
        <f>(I68)</f>
        <v>0</v>
      </c>
      <c r="I18" s="47">
        <f>SUM(F18:H18)</f>
        <v>0</v>
      </c>
    </row>
    <row r="19" spans="1:9" ht="18">
      <c r="A19" s="7">
        <v>16</v>
      </c>
      <c r="B19" s="12"/>
      <c r="C19" s="21" t="s">
        <v>62</v>
      </c>
      <c r="D19" s="14"/>
      <c r="E19" s="35">
        <v>1</v>
      </c>
      <c r="F19" s="42"/>
      <c r="G19" s="42">
        <f>(G75)</f>
        <v>0</v>
      </c>
      <c r="H19" s="47">
        <f>(I75)</f>
        <v>0</v>
      </c>
      <c r="I19" s="47">
        <f>SUM(G19:H19)</f>
        <v>0</v>
      </c>
    </row>
    <row r="20" spans="1:9" ht="18">
      <c r="A20" s="7">
        <v>17</v>
      </c>
      <c r="B20" s="12"/>
      <c r="C20" s="21" t="s">
        <v>60</v>
      </c>
      <c r="D20" s="14"/>
      <c r="E20" s="35">
        <v>1</v>
      </c>
      <c r="F20" s="42"/>
      <c r="G20" s="47">
        <f>(G84)</f>
        <v>0</v>
      </c>
      <c r="H20" s="47">
        <f>(I84)</f>
        <v>0</v>
      </c>
      <c r="I20" s="47">
        <f>SUM(G20:H20)</f>
        <v>0</v>
      </c>
    </row>
    <row r="21" spans="1:9" ht="18">
      <c r="A21" s="7">
        <v>45</v>
      </c>
      <c r="B21" s="12"/>
      <c r="C21" s="21" t="s">
        <v>61</v>
      </c>
      <c r="D21" s="14"/>
      <c r="E21" s="35">
        <v>1</v>
      </c>
      <c r="F21" s="42"/>
      <c r="G21" s="47">
        <f>(G87)</f>
        <v>0</v>
      </c>
      <c r="H21" s="47">
        <f>(I87)</f>
        <v>0</v>
      </c>
      <c r="I21" s="47">
        <f>SUM(G21:H21)</f>
        <v>0</v>
      </c>
    </row>
    <row r="22" spans="1:9" ht="18">
      <c r="A22" s="7">
        <v>89</v>
      </c>
      <c r="B22" s="12"/>
      <c r="C22" s="21" t="s">
        <v>58</v>
      </c>
      <c r="D22" s="14"/>
      <c r="E22" s="35">
        <v>1</v>
      </c>
      <c r="F22" s="42"/>
      <c r="G22" s="47">
        <f>(G92)</f>
        <v>0</v>
      </c>
      <c r="H22" s="47">
        <f>(I92)</f>
        <v>0</v>
      </c>
      <c r="I22" s="47">
        <f>SUM(G22:H22)</f>
        <v>0</v>
      </c>
    </row>
    <row r="23" spans="1:9" ht="18">
      <c r="A23" s="7">
        <v>1</v>
      </c>
      <c r="B23" s="12"/>
      <c r="C23" s="21" t="s">
        <v>40</v>
      </c>
      <c r="D23" s="14"/>
      <c r="E23" s="35">
        <v>1</v>
      </c>
      <c r="F23" s="42"/>
      <c r="G23" s="42">
        <f>G64</f>
        <v>0</v>
      </c>
      <c r="H23" s="47">
        <f>I64</f>
        <v>0</v>
      </c>
      <c r="I23" s="47">
        <f>SUM(G23:H23)</f>
        <v>0</v>
      </c>
    </row>
    <row r="24" spans="1:9" ht="18">
      <c r="A24" s="8"/>
      <c r="B24" s="13"/>
      <c r="C24" s="22" t="s">
        <v>107</v>
      </c>
      <c r="D24" s="29"/>
      <c r="E24" s="33">
        <v>0</v>
      </c>
      <c r="F24" s="43"/>
      <c r="G24" s="43">
        <f>SUM(G18:G23)</f>
        <v>0</v>
      </c>
      <c r="H24" s="43">
        <f>SUM(H18:H23)</f>
        <v>0</v>
      </c>
      <c r="I24" s="43">
        <f>SUM(I18:I23)</f>
        <v>0</v>
      </c>
    </row>
    <row r="25" spans="1:9" ht="18">
      <c r="A25" s="7">
        <v>713</v>
      </c>
      <c r="B25" s="12"/>
      <c r="C25" s="21" t="s">
        <v>213</v>
      </c>
      <c r="D25" s="14"/>
      <c r="E25" s="35">
        <v>1</v>
      </c>
      <c r="F25" s="42"/>
      <c r="G25" s="42">
        <f>G279</f>
        <v>0</v>
      </c>
      <c r="H25" s="42">
        <f>I279</f>
        <v>0</v>
      </c>
      <c r="I25" s="42">
        <f>SUM(G25:H25)</f>
        <v>0</v>
      </c>
    </row>
    <row r="26" spans="1:9" ht="18">
      <c r="A26" s="7">
        <v>721</v>
      </c>
      <c r="B26" s="12"/>
      <c r="C26" s="21" t="s">
        <v>233</v>
      </c>
      <c r="D26" s="14"/>
      <c r="E26" s="35">
        <v>1</v>
      </c>
      <c r="F26" s="42"/>
      <c r="G26" s="42">
        <f>G128</f>
        <v>0</v>
      </c>
      <c r="H26" s="42">
        <f>I128</f>
        <v>0</v>
      </c>
      <c r="I26" s="42">
        <f>SUM(G26:H26)</f>
        <v>0</v>
      </c>
    </row>
    <row r="27" spans="1:9" ht="18">
      <c r="A27" s="7">
        <v>722</v>
      </c>
      <c r="B27" s="12"/>
      <c r="C27" s="21" t="s">
        <v>234</v>
      </c>
      <c r="D27" s="14"/>
      <c r="E27" s="35">
        <v>1</v>
      </c>
      <c r="F27" s="42"/>
      <c r="G27" s="42">
        <f>G203</f>
        <v>0</v>
      </c>
      <c r="H27" s="42">
        <f>I203</f>
        <v>0</v>
      </c>
      <c r="I27" s="42">
        <f>SUM(G27:H27)</f>
        <v>0</v>
      </c>
    </row>
    <row r="28" spans="1:9" ht="18">
      <c r="A28" s="7">
        <v>725</v>
      </c>
      <c r="B28" s="12"/>
      <c r="C28" s="21" t="s">
        <v>214</v>
      </c>
      <c r="D28" s="14"/>
      <c r="E28" s="35">
        <v>1</v>
      </c>
      <c r="F28" s="42"/>
      <c r="G28" s="42">
        <f>G246</f>
        <v>0</v>
      </c>
      <c r="H28" s="42">
        <f>I246</f>
        <v>0</v>
      </c>
      <c r="I28" s="42">
        <f>SUM(G28:H28)</f>
        <v>0</v>
      </c>
    </row>
    <row r="29" spans="1:9" ht="18">
      <c r="A29" s="7">
        <v>767</v>
      </c>
      <c r="B29" s="12"/>
      <c r="C29" s="21" t="s">
        <v>212</v>
      </c>
      <c r="D29" s="14"/>
      <c r="E29" s="35">
        <v>1</v>
      </c>
      <c r="F29" s="42"/>
      <c r="G29" s="42">
        <f>G293</f>
        <v>0</v>
      </c>
      <c r="H29" s="42">
        <f>I293</f>
        <v>0</v>
      </c>
      <c r="I29" s="42">
        <f>SUM(G29:H29)</f>
        <v>0</v>
      </c>
    </row>
    <row r="30" spans="1:9" ht="18">
      <c r="A30" s="8"/>
      <c r="B30" s="2"/>
      <c r="C30" s="22" t="s">
        <v>109</v>
      </c>
      <c r="D30" s="28"/>
      <c r="E30" s="33">
        <v>0</v>
      </c>
      <c r="F30" s="43"/>
      <c r="G30" s="43">
        <f>SUM(G25:G29)</f>
        <v>0</v>
      </c>
      <c r="H30" s="43">
        <f>SUM(H25:H29)</f>
        <v>0</v>
      </c>
      <c r="I30" s="43">
        <f>SUM(I25:I29)</f>
        <v>0</v>
      </c>
    </row>
    <row r="31" spans="1:9" ht="18">
      <c r="A31" s="8"/>
      <c r="B31" s="2"/>
      <c r="C31" s="22" t="s">
        <v>108</v>
      </c>
      <c r="D31" s="28"/>
      <c r="E31" s="33">
        <v>0</v>
      </c>
      <c r="F31" s="43"/>
      <c r="G31" s="43">
        <f>SUM(G24,G30)</f>
        <v>0</v>
      </c>
      <c r="H31" s="43">
        <f>SUM(H24,H30)</f>
        <v>0</v>
      </c>
      <c r="I31" s="43">
        <f>SUM(I24,I30)</f>
        <v>0</v>
      </c>
    </row>
    <row r="32" spans="1:9" ht="18">
      <c r="A32" s="7"/>
      <c r="C32" s="21"/>
      <c r="D32" s="26"/>
      <c r="E32" s="36">
        <v>1</v>
      </c>
      <c r="I32" s="42"/>
    </row>
    <row r="33" spans="1:9" ht="18">
      <c r="A33" s="7"/>
      <c r="C33" s="21">
        <v>0</v>
      </c>
      <c r="D33" s="30"/>
      <c r="E33" s="37" t="s">
        <v>0</v>
      </c>
      <c r="F33" s="42"/>
      <c r="G33" s="30"/>
      <c r="I33" s="42" t="s">
        <v>0</v>
      </c>
    </row>
    <row r="34" spans="1:9" ht="18">
      <c r="A34" s="7"/>
      <c r="C34" s="21" t="s">
        <v>262</v>
      </c>
      <c r="E34" s="31"/>
      <c r="F34" s="21"/>
      <c r="I34" s="42"/>
    </row>
    <row r="35" spans="1:9" ht="18">
      <c r="A35" s="7"/>
      <c r="C35" s="21" t="s">
        <v>42</v>
      </c>
      <c r="D35" s="31"/>
      <c r="E35" s="38"/>
      <c r="I35" s="42"/>
    </row>
    <row r="36" spans="1:9" ht="15">
      <c r="A36" s="6"/>
      <c r="B36" s="2"/>
      <c r="C36" s="23" t="s">
        <v>15</v>
      </c>
      <c r="D36" s="28"/>
      <c r="E36" s="39"/>
      <c r="F36" s="2"/>
      <c r="G36" s="2"/>
      <c r="H36" s="2"/>
      <c r="I36" s="43"/>
    </row>
    <row r="37" spans="2:9" ht="14.25">
      <c r="B37" s="14"/>
      <c r="C37" s="3"/>
      <c r="E37" s="36">
        <v>1</v>
      </c>
      <c r="H37" s="42"/>
      <c r="I37" s="42"/>
    </row>
    <row r="38" spans="2:9" ht="14.25">
      <c r="B38" s="12"/>
      <c r="C38" s="12"/>
      <c r="D38" s="26"/>
      <c r="E38" s="36">
        <v>1</v>
      </c>
      <c r="H38" s="38"/>
      <c r="I38" s="38"/>
    </row>
    <row r="39" spans="1:9" ht="12.75">
      <c r="A39" s="5" t="s">
        <v>309</v>
      </c>
      <c r="B39" s="5" t="s">
        <v>315</v>
      </c>
      <c r="C39" t="s">
        <v>314</v>
      </c>
      <c r="D39" s="26" t="s">
        <v>275</v>
      </c>
      <c r="E39" s="36">
        <v>1</v>
      </c>
      <c r="F39" t="s">
        <v>271</v>
      </c>
      <c r="G39" t="s">
        <v>272</v>
      </c>
      <c r="H39" t="s">
        <v>273</v>
      </c>
      <c r="I39" t="s">
        <v>274</v>
      </c>
    </row>
    <row r="40" spans="2:9" ht="14.25">
      <c r="B40" s="12"/>
      <c r="C40" s="12"/>
      <c r="D40" s="26"/>
      <c r="E40" s="36">
        <v>1</v>
      </c>
      <c r="H40" s="38"/>
      <c r="I40" s="38"/>
    </row>
    <row r="41" spans="1:5" ht="15">
      <c r="A41" s="5">
        <v>1</v>
      </c>
      <c r="B41" s="15"/>
      <c r="C41" s="21" t="s">
        <v>40</v>
      </c>
      <c r="D41" s="26"/>
      <c r="E41" s="21">
        <v>1</v>
      </c>
    </row>
    <row r="42" spans="1:9" ht="15">
      <c r="A42" s="5" t="s">
        <v>298</v>
      </c>
      <c r="B42" s="15">
        <v>451111</v>
      </c>
      <c r="C42" t="s">
        <v>30</v>
      </c>
      <c r="D42" s="26" t="s">
        <v>158</v>
      </c>
      <c r="E42" s="40">
        <v>10</v>
      </c>
      <c r="F42" s="44"/>
      <c r="G42" s="44">
        <f>(E42*F42)</f>
        <v>0</v>
      </c>
      <c r="H42" s="50"/>
      <c r="I42" s="44">
        <f>(E42*H42)</f>
        <v>0</v>
      </c>
    </row>
    <row r="43" spans="1:9" ht="15">
      <c r="A43" s="5" t="s">
        <v>298</v>
      </c>
      <c r="B43" s="15">
        <v>451111</v>
      </c>
      <c r="C43" t="s">
        <v>28</v>
      </c>
      <c r="D43" s="26" t="s">
        <v>158</v>
      </c>
      <c r="E43" s="40">
        <v>90</v>
      </c>
      <c r="F43" s="44"/>
      <c r="G43" s="44">
        <f aca="true" t="shared" si="0" ref="G43:G63">(E43*F43)</f>
        <v>0</v>
      </c>
      <c r="H43" s="50"/>
      <c r="I43" s="44">
        <f aca="true" t="shared" si="1" ref="I43:I63">(E43*H43)</f>
        <v>0</v>
      </c>
    </row>
    <row r="44" spans="1:9" ht="15">
      <c r="A44" s="5" t="s">
        <v>298</v>
      </c>
      <c r="B44" s="15">
        <v>451111</v>
      </c>
      <c r="C44" t="s">
        <v>31</v>
      </c>
      <c r="D44" s="26" t="s">
        <v>158</v>
      </c>
      <c r="E44" s="40">
        <v>70</v>
      </c>
      <c r="F44" s="44"/>
      <c r="G44" s="44">
        <f t="shared" si="0"/>
        <v>0</v>
      </c>
      <c r="H44" s="50"/>
      <c r="I44" s="44">
        <f t="shared" si="1"/>
        <v>0</v>
      </c>
    </row>
    <row r="45" spans="1:9" ht="15">
      <c r="A45" s="5" t="s">
        <v>298</v>
      </c>
      <c r="B45" s="15">
        <v>451111</v>
      </c>
      <c r="C45" t="s">
        <v>32</v>
      </c>
      <c r="D45" s="26" t="s">
        <v>158</v>
      </c>
      <c r="E45" s="40">
        <v>400</v>
      </c>
      <c r="F45" s="44"/>
      <c r="G45" s="44">
        <f t="shared" si="0"/>
        <v>0</v>
      </c>
      <c r="H45" s="50"/>
      <c r="I45" s="44">
        <f t="shared" si="1"/>
        <v>0</v>
      </c>
    </row>
    <row r="46" spans="1:9" ht="15">
      <c r="A46" s="5" t="s">
        <v>298</v>
      </c>
      <c r="B46" s="15">
        <v>451111</v>
      </c>
      <c r="C46" t="s">
        <v>33</v>
      </c>
      <c r="D46" s="26" t="s">
        <v>158</v>
      </c>
      <c r="E46" s="40">
        <v>50</v>
      </c>
      <c r="F46" s="44"/>
      <c r="G46" s="44">
        <f t="shared" si="0"/>
        <v>0</v>
      </c>
      <c r="H46" s="50"/>
      <c r="I46" s="44">
        <f t="shared" si="1"/>
        <v>0</v>
      </c>
    </row>
    <row r="47" spans="1:9" ht="15">
      <c r="A47" s="5" t="s">
        <v>298</v>
      </c>
      <c r="B47" s="15">
        <v>451111</v>
      </c>
      <c r="C47" t="s">
        <v>34</v>
      </c>
      <c r="D47" s="26" t="s">
        <v>158</v>
      </c>
      <c r="E47" s="40">
        <v>70</v>
      </c>
      <c r="F47" s="44"/>
      <c r="G47" s="44">
        <f t="shared" si="0"/>
        <v>0</v>
      </c>
      <c r="H47" s="50"/>
      <c r="I47" s="44">
        <f t="shared" si="1"/>
        <v>0</v>
      </c>
    </row>
    <row r="48" spans="1:9" ht="15">
      <c r="A48" s="5" t="s">
        <v>298</v>
      </c>
      <c r="B48" s="15">
        <v>451111</v>
      </c>
      <c r="C48" t="s">
        <v>36</v>
      </c>
      <c r="D48" s="26" t="s">
        <v>158</v>
      </c>
      <c r="E48" s="40">
        <v>50</v>
      </c>
      <c r="F48" s="44"/>
      <c r="G48" s="44">
        <f t="shared" si="0"/>
        <v>0</v>
      </c>
      <c r="H48" s="50"/>
      <c r="I48" s="44">
        <f t="shared" si="1"/>
        <v>0</v>
      </c>
    </row>
    <row r="49" spans="1:9" ht="15">
      <c r="A49" s="5" t="s">
        <v>298</v>
      </c>
      <c r="B49" s="15">
        <v>451111</v>
      </c>
      <c r="C49" t="s">
        <v>25</v>
      </c>
      <c r="D49" s="26" t="s">
        <v>102</v>
      </c>
      <c r="E49" s="40">
        <v>32</v>
      </c>
      <c r="F49" s="44"/>
      <c r="G49" s="44">
        <f t="shared" si="0"/>
        <v>0</v>
      </c>
      <c r="H49" s="50"/>
      <c r="I49" s="44">
        <f t="shared" si="1"/>
        <v>0</v>
      </c>
    </row>
    <row r="50" spans="1:9" ht="15">
      <c r="A50" s="5" t="s">
        <v>298</v>
      </c>
      <c r="B50" s="15">
        <v>451111</v>
      </c>
      <c r="C50" t="s">
        <v>29</v>
      </c>
      <c r="D50" s="26" t="s">
        <v>102</v>
      </c>
      <c r="E50" s="40">
        <v>3</v>
      </c>
      <c r="F50" s="44"/>
      <c r="G50" s="44">
        <f t="shared" si="0"/>
        <v>0</v>
      </c>
      <c r="H50" s="50"/>
      <c r="I50" s="44">
        <f t="shared" si="1"/>
        <v>0</v>
      </c>
    </row>
    <row r="51" spans="1:9" ht="15">
      <c r="A51" s="5" t="s">
        <v>298</v>
      </c>
      <c r="B51" s="15">
        <v>451111</v>
      </c>
      <c r="C51" t="s">
        <v>37</v>
      </c>
      <c r="D51" s="26" t="s">
        <v>102</v>
      </c>
      <c r="E51" s="40">
        <v>6</v>
      </c>
      <c r="F51" s="44"/>
      <c r="G51" s="44">
        <f t="shared" si="0"/>
        <v>0</v>
      </c>
      <c r="H51" s="50"/>
      <c r="I51" s="44">
        <f t="shared" si="1"/>
        <v>0</v>
      </c>
    </row>
    <row r="52" spans="1:9" ht="15">
      <c r="A52" s="5" t="s">
        <v>298</v>
      </c>
      <c r="B52" s="15">
        <v>451111</v>
      </c>
      <c r="C52" t="s">
        <v>27</v>
      </c>
      <c r="D52" s="26" t="s">
        <v>102</v>
      </c>
      <c r="E52" s="40">
        <v>1</v>
      </c>
      <c r="F52" s="44"/>
      <c r="G52" s="44">
        <f t="shared" si="0"/>
        <v>0</v>
      </c>
      <c r="H52" s="50"/>
      <c r="I52" s="44">
        <f t="shared" si="1"/>
        <v>0</v>
      </c>
    </row>
    <row r="53" spans="1:9" ht="15">
      <c r="A53" s="5" t="s">
        <v>298</v>
      </c>
      <c r="B53" s="15">
        <v>451111</v>
      </c>
      <c r="C53" t="s">
        <v>38</v>
      </c>
      <c r="D53" s="26" t="s">
        <v>102</v>
      </c>
      <c r="E53" s="40">
        <v>1</v>
      </c>
      <c r="F53" s="44"/>
      <c r="G53" s="44">
        <f t="shared" si="0"/>
        <v>0</v>
      </c>
      <c r="H53" s="50"/>
      <c r="I53" s="44">
        <f t="shared" si="1"/>
        <v>0</v>
      </c>
    </row>
    <row r="54" spans="1:9" ht="15">
      <c r="A54" s="5" t="s">
        <v>298</v>
      </c>
      <c r="B54" s="15">
        <v>451111</v>
      </c>
      <c r="C54" t="s">
        <v>26</v>
      </c>
      <c r="D54" s="26" t="s">
        <v>102</v>
      </c>
      <c r="E54" s="40">
        <v>8</v>
      </c>
      <c r="F54" s="44"/>
      <c r="G54" s="44">
        <f t="shared" si="0"/>
        <v>0</v>
      </c>
      <c r="H54" s="50"/>
      <c r="I54" s="44">
        <f t="shared" si="1"/>
        <v>0</v>
      </c>
    </row>
    <row r="55" spans="1:9" ht="15">
      <c r="A55" s="5" t="s">
        <v>298</v>
      </c>
      <c r="B55" s="15">
        <v>451111</v>
      </c>
      <c r="C55" t="s">
        <v>35</v>
      </c>
      <c r="D55" s="26" t="s">
        <v>102</v>
      </c>
      <c r="E55" s="40">
        <v>7</v>
      </c>
      <c r="F55" s="44"/>
      <c r="G55" s="44">
        <f t="shared" si="0"/>
        <v>0</v>
      </c>
      <c r="H55" s="50"/>
      <c r="I55" s="44">
        <f t="shared" si="1"/>
        <v>0</v>
      </c>
    </row>
    <row r="56" spans="1:9" ht="15">
      <c r="A56" s="5" t="s">
        <v>298</v>
      </c>
      <c r="B56" s="15">
        <v>451111</v>
      </c>
      <c r="C56" t="s">
        <v>39</v>
      </c>
      <c r="D56" s="26" t="s">
        <v>102</v>
      </c>
      <c r="E56" s="40">
        <v>8</v>
      </c>
      <c r="F56" s="44"/>
      <c r="G56" s="44">
        <f t="shared" si="0"/>
        <v>0</v>
      </c>
      <c r="H56" s="50"/>
      <c r="I56" s="44">
        <f t="shared" si="1"/>
        <v>0</v>
      </c>
    </row>
    <row r="57" spans="1:9" ht="15">
      <c r="A57" s="5" t="s">
        <v>298</v>
      </c>
      <c r="B57" s="15">
        <v>451111</v>
      </c>
      <c r="C57" t="s">
        <v>173</v>
      </c>
      <c r="D57" s="26" t="s">
        <v>156</v>
      </c>
      <c r="E57" s="40">
        <v>28.3</v>
      </c>
      <c r="F57" s="44"/>
      <c r="G57" s="44">
        <f t="shared" si="0"/>
        <v>0</v>
      </c>
      <c r="H57" s="50"/>
      <c r="I57" s="44">
        <f t="shared" si="1"/>
        <v>0</v>
      </c>
    </row>
    <row r="58" spans="1:9" ht="15">
      <c r="A58" s="5" t="s">
        <v>298</v>
      </c>
      <c r="B58" s="15">
        <v>451111</v>
      </c>
      <c r="C58" t="s">
        <v>254</v>
      </c>
      <c r="D58" s="26" t="s">
        <v>102</v>
      </c>
      <c r="E58" s="40">
        <v>50</v>
      </c>
      <c r="F58" s="44"/>
      <c r="G58" s="44">
        <f t="shared" si="0"/>
        <v>0</v>
      </c>
      <c r="H58" s="50"/>
      <c r="I58" s="44">
        <f t="shared" si="1"/>
        <v>0</v>
      </c>
    </row>
    <row r="59" spans="1:9" ht="15">
      <c r="A59" s="5" t="s">
        <v>298</v>
      </c>
      <c r="B59" s="15">
        <v>451111</v>
      </c>
      <c r="C59" t="s">
        <v>256</v>
      </c>
      <c r="D59" s="26" t="s">
        <v>158</v>
      </c>
      <c r="E59" s="40">
        <v>5</v>
      </c>
      <c r="F59" s="44"/>
      <c r="G59" s="44">
        <f t="shared" si="0"/>
        <v>0</v>
      </c>
      <c r="H59" s="50"/>
      <c r="I59" s="44">
        <f t="shared" si="1"/>
        <v>0</v>
      </c>
    </row>
    <row r="60" spans="1:9" ht="15">
      <c r="A60" s="5" t="s">
        <v>298</v>
      </c>
      <c r="B60" s="15">
        <v>451111</v>
      </c>
      <c r="C60" t="s">
        <v>255</v>
      </c>
      <c r="D60" s="26" t="s">
        <v>158</v>
      </c>
      <c r="E60" s="40">
        <v>12</v>
      </c>
      <c r="F60" s="44"/>
      <c r="G60" s="44">
        <f t="shared" si="0"/>
        <v>0</v>
      </c>
      <c r="H60" s="50"/>
      <c r="I60" s="44">
        <f t="shared" si="1"/>
        <v>0</v>
      </c>
    </row>
    <row r="61" spans="1:9" ht="15">
      <c r="A61" s="5" t="s">
        <v>298</v>
      </c>
      <c r="B61" s="15">
        <v>451111</v>
      </c>
      <c r="C61" t="s">
        <v>257</v>
      </c>
      <c r="D61" s="26" t="s">
        <v>158</v>
      </c>
      <c r="E61" s="40">
        <v>11</v>
      </c>
      <c r="F61" s="44"/>
      <c r="G61" s="44">
        <f t="shared" si="0"/>
        <v>0</v>
      </c>
      <c r="H61" s="50"/>
      <c r="I61" s="44">
        <f t="shared" si="1"/>
        <v>0</v>
      </c>
    </row>
    <row r="62" spans="1:9" ht="15">
      <c r="A62" s="5" t="s">
        <v>298</v>
      </c>
      <c r="B62" s="15">
        <v>451111</v>
      </c>
      <c r="C62" t="s">
        <v>239</v>
      </c>
      <c r="D62" s="26" t="s">
        <v>319</v>
      </c>
      <c r="E62" s="40">
        <v>6.6</v>
      </c>
      <c r="F62" s="44"/>
      <c r="G62" s="44">
        <f t="shared" si="0"/>
        <v>0</v>
      </c>
      <c r="H62" s="50"/>
      <c r="I62" s="44">
        <f t="shared" si="1"/>
        <v>0</v>
      </c>
    </row>
    <row r="63" spans="1:9" ht="15">
      <c r="A63" s="5" t="s">
        <v>298</v>
      </c>
      <c r="B63" s="15">
        <v>451111</v>
      </c>
      <c r="C63" t="s">
        <v>240</v>
      </c>
      <c r="D63" s="26" t="s">
        <v>319</v>
      </c>
      <c r="E63" s="40">
        <v>33.2</v>
      </c>
      <c r="F63" s="44"/>
      <c r="G63" s="44">
        <f t="shared" si="0"/>
        <v>0</v>
      </c>
      <c r="H63" s="50"/>
      <c r="I63" s="44">
        <f t="shared" si="1"/>
        <v>0</v>
      </c>
    </row>
    <row r="64" spans="1:9" ht="14.25">
      <c r="A64" s="5"/>
      <c r="B64" s="15"/>
      <c r="C64" t="s">
        <v>9</v>
      </c>
      <c r="D64" s="26" t="s">
        <v>20</v>
      </c>
      <c r="E64" s="38">
        <v>1</v>
      </c>
      <c r="F64" s="44"/>
      <c r="G64" s="44">
        <f>SUM(G42:G63)</f>
        <v>0</v>
      </c>
      <c r="H64" s="44"/>
      <c r="I64" s="44">
        <f>SUM(I42:I63)</f>
        <v>0</v>
      </c>
    </row>
    <row r="65" spans="1:9" ht="15">
      <c r="A65" s="5">
        <v>13</v>
      </c>
      <c r="B65" s="15"/>
      <c r="C65" s="21" t="s">
        <v>59</v>
      </c>
      <c r="D65" s="26"/>
      <c r="E65" s="38">
        <v>13</v>
      </c>
      <c r="F65" s="44"/>
      <c r="G65" s="44"/>
      <c r="H65" s="44"/>
      <c r="I65" s="44"/>
    </row>
    <row r="66" spans="1:9" ht="15">
      <c r="A66" s="5" t="s">
        <v>298</v>
      </c>
      <c r="B66" s="15">
        <v>451111</v>
      </c>
      <c r="C66" t="s">
        <v>8</v>
      </c>
      <c r="D66" s="26" t="s">
        <v>157</v>
      </c>
      <c r="E66" s="40">
        <v>2</v>
      </c>
      <c r="F66" s="44"/>
      <c r="G66" s="44">
        <f>(E66*F66)</f>
        <v>0</v>
      </c>
      <c r="H66" s="50"/>
      <c r="I66" s="44">
        <f>(E66*H66)</f>
        <v>0</v>
      </c>
    </row>
    <row r="67" spans="1:9" ht="15">
      <c r="A67" s="5" t="s">
        <v>302</v>
      </c>
      <c r="B67" s="15">
        <v>452100</v>
      </c>
      <c r="C67" t="s">
        <v>258</v>
      </c>
      <c r="D67" s="26" t="s">
        <v>157</v>
      </c>
      <c r="E67" s="40">
        <v>66</v>
      </c>
      <c r="F67" s="44"/>
      <c r="G67" s="44">
        <f>(E67*F67)</f>
        <v>0</v>
      </c>
      <c r="H67" s="50"/>
      <c r="I67" s="44">
        <f>(E67*H67)</f>
        <v>0</v>
      </c>
    </row>
    <row r="68" spans="1:9" ht="14.25">
      <c r="A68" s="5"/>
      <c r="B68" s="15"/>
      <c r="C68" t="s">
        <v>11</v>
      </c>
      <c r="D68" s="26" t="s">
        <v>1</v>
      </c>
      <c r="E68" s="38">
        <v>13</v>
      </c>
      <c r="F68" s="44"/>
      <c r="G68" s="44">
        <f>SUM(G66:G67)</f>
        <v>0</v>
      </c>
      <c r="H68" s="44"/>
      <c r="I68" s="44">
        <f>SUM(I66:I67)</f>
        <v>0</v>
      </c>
    </row>
    <row r="69" spans="1:9" ht="15">
      <c r="A69" s="5">
        <v>16</v>
      </c>
      <c r="B69" s="15"/>
      <c r="C69" s="21" t="s">
        <v>62</v>
      </c>
      <c r="D69" s="26"/>
      <c r="E69" s="38">
        <v>16</v>
      </c>
      <c r="F69" s="44"/>
      <c r="G69" s="44"/>
      <c r="H69" s="44"/>
      <c r="I69" s="44"/>
    </row>
    <row r="70" spans="1:9" ht="15">
      <c r="A70" s="5" t="s">
        <v>302</v>
      </c>
      <c r="B70" s="15">
        <v>452100</v>
      </c>
      <c r="C70" t="s">
        <v>238</v>
      </c>
      <c r="D70" s="26" t="s">
        <v>157</v>
      </c>
      <c r="E70" s="40">
        <v>66</v>
      </c>
      <c r="F70" s="44"/>
      <c r="G70" s="44">
        <f>(E70*F70)</f>
        <v>0</v>
      </c>
      <c r="H70" s="50"/>
      <c r="I70" s="44">
        <f>(E70*H70)</f>
        <v>0</v>
      </c>
    </row>
    <row r="71" spans="1:9" ht="15">
      <c r="A71" s="5" t="s">
        <v>302</v>
      </c>
      <c r="B71" s="15">
        <v>452100</v>
      </c>
      <c r="C71" t="s">
        <v>253</v>
      </c>
      <c r="D71" s="26" t="s">
        <v>319</v>
      </c>
      <c r="E71" s="40">
        <v>108.9</v>
      </c>
      <c r="F71" s="44"/>
      <c r="G71" s="44">
        <f>(E71*F71)</f>
        <v>0</v>
      </c>
      <c r="H71" s="50"/>
      <c r="I71" s="44">
        <f>(E71*H71)</f>
        <v>0</v>
      </c>
    </row>
    <row r="72" spans="1:9" ht="15">
      <c r="A72" s="5" t="s">
        <v>302</v>
      </c>
      <c r="B72" s="15">
        <v>452100</v>
      </c>
      <c r="C72" t="s">
        <v>159</v>
      </c>
      <c r="D72" s="26" t="s">
        <v>319</v>
      </c>
      <c r="E72" s="40">
        <v>10.6</v>
      </c>
      <c r="F72" s="44"/>
      <c r="G72" s="44">
        <f>(E72*F72)</f>
        <v>0</v>
      </c>
      <c r="H72" s="50"/>
      <c r="I72" s="44">
        <f>(E72*H72)</f>
        <v>0</v>
      </c>
    </row>
    <row r="73" spans="1:9" ht="15">
      <c r="A73" s="5" t="s">
        <v>302</v>
      </c>
      <c r="B73" s="15">
        <v>452100</v>
      </c>
      <c r="C73" t="s">
        <v>252</v>
      </c>
      <c r="D73" s="26" t="s">
        <v>319</v>
      </c>
      <c r="E73" s="40">
        <v>10.6</v>
      </c>
      <c r="F73" s="44"/>
      <c r="G73" s="44">
        <f>(E73*F73)</f>
        <v>0</v>
      </c>
      <c r="H73" s="50"/>
      <c r="I73" s="44">
        <f>(E73*H73)</f>
        <v>0</v>
      </c>
    </row>
    <row r="74" spans="1:9" ht="15">
      <c r="A74" s="5" t="s">
        <v>302</v>
      </c>
      <c r="B74" s="15">
        <v>452100</v>
      </c>
      <c r="C74" t="s">
        <v>160</v>
      </c>
      <c r="D74" s="26" t="s">
        <v>157</v>
      </c>
      <c r="E74" s="40">
        <v>66</v>
      </c>
      <c r="F74" s="44"/>
      <c r="G74" s="44">
        <f>(E74*F74)</f>
        <v>0</v>
      </c>
      <c r="H74" s="50"/>
      <c r="I74" s="44">
        <f>(E74*H74)</f>
        <v>0</v>
      </c>
    </row>
    <row r="75" spans="1:9" ht="14.25">
      <c r="A75" s="5"/>
      <c r="B75" s="15"/>
      <c r="C75" t="s">
        <v>14</v>
      </c>
      <c r="D75" s="26" t="s">
        <v>1</v>
      </c>
      <c r="E75" s="38">
        <v>16</v>
      </c>
      <c r="F75" s="44"/>
      <c r="G75" s="44">
        <f>SUM(G70:G74)</f>
        <v>0</v>
      </c>
      <c r="H75" s="44"/>
      <c r="I75" s="44">
        <f>SUM(I70:I74)</f>
        <v>0</v>
      </c>
    </row>
    <row r="76" spans="1:9" ht="15">
      <c r="A76" s="5">
        <v>17</v>
      </c>
      <c r="B76" s="15"/>
      <c r="C76" s="21" t="s">
        <v>60</v>
      </c>
      <c r="D76" s="26"/>
      <c r="E76" s="38">
        <v>17</v>
      </c>
      <c r="F76" s="44"/>
      <c r="G76" s="44"/>
      <c r="H76" s="44"/>
      <c r="I76" s="44"/>
    </row>
    <row r="77" spans="1:9" ht="15">
      <c r="A77" s="5" t="s">
        <v>302</v>
      </c>
      <c r="B77" s="15">
        <v>452100</v>
      </c>
      <c r="C77" t="s">
        <v>172</v>
      </c>
      <c r="D77" s="26" t="s">
        <v>157</v>
      </c>
      <c r="E77" s="40">
        <v>23.1</v>
      </c>
      <c r="F77" s="44"/>
      <c r="G77" s="44">
        <f>(E77*F77)</f>
        <v>0</v>
      </c>
      <c r="H77" s="50"/>
      <c r="I77" s="44">
        <f>(E77*H77)</f>
        <v>0</v>
      </c>
    </row>
    <row r="78" spans="1:9" ht="15">
      <c r="A78" s="5" t="s">
        <v>290</v>
      </c>
      <c r="B78" s="15">
        <v>142112</v>
      </c>
      <c r="C78" s="24" t="s">
        <v>217</v>
      </c>
      <c r="D78" s="26" t="s">
        <v>157</v>
      </c>
      <c r="E78" s="40">
        <v>23.1</v>
      </c>
      <c r="F78" s="50"/>
      <c r="G78" s="44">
        <f aca="true" t="shared" si="2" ref="G78:G83">(E78*F78)</f>
        <v>0</v>
      </c>
      <c r="H78" s="44"/>
      <c r="I78" s="44">
        <f aca="true" t="shared" si="3" ref="I78:I83">(E78*H78)</f>
        <v>0</v>
      </c>
    </row>
    <row r="79" spans="1:9" ht="15">
      <c r="A79" s="5" t="s">
        <v>290</v>
      </c>
      <c r="B79" s="15">
        <v>142112</v>
      </c>
      <c r="C79" s="24" t="s">
        <v>217</v>
      </c>
      <c r="D79" s="26" t="s">
        <v>157</v>
      </c>
      <c r="E79" s="40">
        <v>36.3</v>
      </c>
      <c r="F79" s="50"/>
      <c r="G79" s="44">
        <f t="shared" si="2"/>
        <v>0</v>
      </c>
      <c r="H79" s="44"/>
      <c r="I79" s="44">
        <f t="shared" si="3"/>
        <v>0</v>
      </c>
    </row>
    <row r="80" spans="1:9" ht="15">
      <c r="A80" s="5" t="s">
        <v>302</v>
      </c>
      <c r="B80" s="15">
        <v>452100</v>
      </c>
      <c r="C80" t="s">
        <v>244</v>
      </c>
      <c r="D80" s="26" t="s">
        <v>319</v>
      </c>
      <c r="E80" s="40">
        <v>10.5</v>
      </c>
      <c r="F80" s="50"/>
      <c r="G80" s="44">
        <f t="shared" si="2"/>
        <v>0</v>
      </c>
      <c r="H80" s="50"/>
      <c r="I80" s="44">
        <f t="shared" si="3"/>
        <v>0</v>
      </c>
    </row>
    <row r="81" spans="1:9" ht="15">
      <c r="A81" s="5" t="s">
        <v>302</v>
      </c>
      <c r="B81" s="15">
        <v>452100</v>
      </c>
      <c r="C81" t="s">
        <v>245</v>
      </c>
      <c r="D81" s="26" t="s">
        <v>319</v>
      </c>
      <c r="E81" s="40">
        <v>4</v>
      </c>
      <c r="F81" s="50"/>
      <c r="G81" s="44">
        <f t="shared" si="2"/>
        <v>0</v>
      </c>
      <c r="H81" s="50"/>
      <c r="I81" s="44">
        <f t="shared" si="3"/>
        <v>0</v>
      </c>
    </row>
    <row r="82" spans="1:9" ht="15">
      <c r="A82" s="5" t="s">
        <v>302</v>
      </c>
      <c r="B82" s="15">
        <v>452100</v>
      </c>
      <c r="C82" t="s">
        <v>243</v>
      </c>
      <c r="D82" s="26" t="s">
        <v>319</v>
      </c>
      <c r="E82" s="40">
        <v>0.2</v>
      </c>
      <c r="F82" s="50"/>
      <c r="G82" s="44">
        <f t="shared" si="2"/>
        <v>0</v>
      </c>
      <c r="H82" s="50"/>
      <c r="I82" s="44">
        <f t="shared" si="3"/>
        <v>0</v>
      </c>
    </row>
    <row r="83" spans="1:9" ht="15">
      <c r="A83" s="5" t="s">
        <v>302</v>
      </c>
      <c r="B83" s="15">
        <v>452100</v>
      </c>
      <c r="C83" t="s">
        <v>246</v>
      </c>
      <c r="D83" s="26" t="s">
        <v>157</v>
      </c>
      <c r="E83" s="40">
        <v>72.6</v>
      </c>
      <c r="F83" s="50"/>
      <c r="G83" s="44">
        <f t="shared" si="2"/>
        <v>0</v>
      </c>
      <c r="H83" s="50"/>
      <c r="I83" s="44">
        <f t="shared" si="3"/>
        <v>0</v>
      </c>
    </row>
    <row r="84" spans="1:9" ht="14.25">
      <c r="A84" s="5"/>
      <c r="B84" s="15"/>
      <c r="C84" t="s">
        <v>23</v>
      </c>
      <c r="D84" s="26" t="s">
        <v>1</v>
      </c>
      <c r="E84" s="38">
        <v>17</v>
      </c>
      <c r="F84" s="44"/>
      <c r="G84" s="44">
        <f>SUM(G77:G83)</f>
        <v>0</v>
      </c>
      <c r="H84" s="44"/>
      <c r="I84" s="44">
        <f>SUM(I77:I83)</f>
        <v>0</v>
      </c>
    </row>
    <row r="85" spans="1:9" ht="15">
      <c r="A85" s="5">
        <v>45</v>
      </c>
      <c r="B85" s="15"/>
      <c r="C85" s="21" t="s">
        <v>61</v>
      </c>
      <c r="D85" s="26"/>
      <c r="E85" s="38">
        <v>45</v>
      </c>
      <c r="F85" s="44"/>
      <c r="G85" s="44"/>
      <c r="H85" s="44"/>
      <c r="I85" s="44"/>
    </row>
    <row r="86" spans="1:9" ht="15">
      <c r="A86" s="5">
        <v>14209994</v>
      </c>
      <c r="B86" s="15">
        <v>142112</v>
      </c>
      <c r="C86" t="s">
        <v>105</v>
      </c>
      <c r="D86" s="26" t="s">
        <v>157</v>
      </c>
      <c r="E86" s="40">
        <v>6.6</v>
      </c>
      <c r="F86" s="50"/>
      <c r="G86" s="44">
        <f>(E86*F86)</f>
        <v>0</v>
      </c>
      <c r="H86" s="50"/>
      <c r="I86" s="44">
        <f>(E86*H86)</f>
        <v>0</v>
      </c>
    </row>
    <row r="87" spans="1:9" ht="14.25">
      <c r="A87" s="5"/>
      <c r="B87" s="15"/>
      <c r="C87" t="s">
        <v>13</v>
      </c>
      <c r="D87" s="26" t="s">
        <v>1</v>
      </c>
      <c r="E87" s="38">
        <v>45</v>
      </c>
      <c r="F87" s="44"/>
      <c r="G87" s="44">
        <f>SUM(G86)</f>
        <v>0</v>
      </c>
      <c r="H87" s="44"/>
      <c r="I87" s="44">
        <f>SUM(I86)</f>
        <v>0</v>
      </c>
    </row>
    <row r="88" spans="1:9" ht="15">
      <c r="A88" s="5">
        <v>89</v>
      </c>
      <c r="B88" s="15"/>
      <c r="C88" s="21" t="s">
        <v>58</v>
      </c>
      <c r="D88" s="26"/>
      <c r="E88" s="12">
        <v>89</v>
      </c>
      <c r="F88" s="44"/>
      <c r="G88" s="44"/>
      <c r="H88" s="44"/>
      <c r="I88" s="44"/>
    </row>
    <row r="89" spans="1:9" ht="15">
      <c r="A89" s="5" t="s">
        <v>301</v>
      </c>
      <c r="B89" s="15">
        <v>452141</v>
      </c>
      <c r="C89" t="s">
        <v>277</v>
      </c>
      <c r="D89" s="26" t="s">
        <v>102</v>
      </c>
      <c r="E89" s="40">
        <v>2</v>
      </c>
      <c r="F89" s="50"/>
      <c r="G89" s="44">
        <f>(E89*F89)</f>
        <v>0</v>
      </c>
      <c r="H89" s="50"/>
      <c r="I89" s="44">
        <f>(E89*H89)</f>
        <v>0</v>
      </c>
    </row>
    <row r="90" spans="1:9" ht="15">
      <c r="A90" s="5" t="s">
        <v>301</v>
      </c>
      <c r="B90" s="15">
        <v>452141</v>
      </c>
      <c r="C90" t="s">
        <v>174</v>
      </c>
      <c r="D90" s="26" t="s">
        <v>102</v>
      </c>
      <c r="E90" s="40">
        <v>2</v>
      </c>
      <c r="F90" s="50"/>
      <c r="G90" s="44">
        <f>(E90*F90)</f>
        <v>0</v>
      </c>
      <c r="H90" s="50"/>
      <c r="I90" s="44">
        <f>(E90*H90)</f>
        <v>0</v>
      </c>
    </row>
    <row r="91" spans="1:9" ht="15">
      <c r="A91" s="5" t="s">
        <v>301</v>
      </c>
      <c r="B91" s="15">
        <v>452141</v>
      </c>
      <c r="C91" t="s">
        <v>177</v>
      </c>
      <c r="D91" s="26" t="s">
        <v>102</v>
      </c>
      <c r="E91" s="40">
        <v>2</v>
      </c>
      <c r="F91" s="50"/>
      <c r="G91" s="44">
        <f>(E91*F91)</f>
        <v>0</v>
      </c>
      <c r="H91" s="44"/>
      <c r="I91" s="44">
        <f>(E91*H91)</f>
        <v>0</v>
      </c>
    </row>
    <row r="92" spans="1:9" ht="14.25">
      <c r="A92" s="5"/>
      <c r="B92" s="15"/>
      <c r="C92" t="s">
        <v>10</v>
      </c>
      <c r="D92" s="26" t="s">
        <v>1</v>
      </c>
      <c r="E92" s="38">
        <v>89</v>
      </c>
      <c r="F92" s="44"/>
      <c r="G92" s="44">
        <f>SUM(G89:G91)</f>
        <v>0</v>
      </c>
      <c r="H92" s="44"/>
      <c r="I92" s="44">
        <f>SUM(I89:I91)</f>
        <v>0</v>
      </c>
    </row>
    <row r="93" spans="1:9" ht="15">
      <c r="A93" s="5">
        <v>721</v>
      </c>
      <c r="B93" s="15"/>
      <c r="C93" s="21" t="s">
        <v>233</v>
      </c>
      <c r="D93" s="26"/>
      <c r="E93" s="38">
        <v>721</v>
      </c>
      <c r="F93" s="44"/>
      <c r="G93" s="44"/>
      <c r="H93" s="44"/>
      <c r="I93" s="44"/>
    </row>
    <row r="94" spans="1:9" ht="15">
      <c r="A94" s="5" t="s">
        <v>293</v>
      </c>
      <c r="B94" s="15">
        <v>272000</v>
      </c>
      <c r="C94" t="s">
        <v>179</v>
      </c>
      <c r="D94" s="26" t="s">
        <v>102</v>
      </c>
      <c r="E94" s="40">
        <v>3</v>
      </c>
      <c r="F94" s="50"/>
      <c r="G94" s="44">
        <f>(E94*F94)</f>
        <v>0</v>
      </c>
      <c r="H94" s="50"/>
      <c r="I94" s="44">
        <f>(E94*H94)</f>
        <v>0</v>
      </c>
    </row>
    <row r="95" spans="1:9" ht="15">
      <c r="A95" s="5" t="s">
        <v>305</v>
      </c>
      <c r="B95" s="15">
        <v>453300</v>
      </c>
      <c r="C95" t="s">
        <v>131</v>
      </c>
      <c r="D95" s="26" t="s">
        <v>158</v>
      </c>
      <c r="E95" s="40">
        <v>10</v>
      </c>
      <c r="F95" s="50"/>
      <c r="G95" s="44">
        <f aca="true" t="shared" si="4" ref="G95:G127">(E95*F95)</f>
        <v>0</v>
      </c>
      <c r="H95" s="50"/>
      <c r="I95" s="44">
        <f aca="true" t="shared" si="5" ref="I95:I127">(E95*H95)</f>
        <v>0</v>
      </c>
    </row>
    <row r="96" spans="1:9" ht="15">
      <c r="A96" s="5" t="s">
        <v>305</v>
      </c>
      <c r="B96" s="15">
        <v>453300</v>
      </c>
      <c r="C96" t="s">
        <v>129</v>
      </c>
      <c r="D96" s="26" t="s">
        <v>158</v>
      </c>
      <c r="E96" s="40">
        <v>67</v>
      </c>
      <c r="F96" s="50"/>
      <c r="G96" s="44">
        <f t="shared" si="4"/>
        <v>0</v>
      </c>
      <c r="H96" s="50"/>
      <c r="I96" s="44">
        <f t="shared" si="5"/>
        <v>0</v>
      </c>
    </row>
    <row r="97" spans="1:9" ht="15">
      <c r="A97" s="5" t="s">
        <v>293</v>
      </c>
      <c r="B97" s="15">
        <v>252120</v>
      </c>
      <c r="C97" t="s">
        <v>195</v>
      </c>
      <c r="D97" s="26" t="s">
        <v>158</v>
      </c>
      <c r="E97" s="40">
        <v>10</v>
      </c>
      <c r="F97" s="50"/>
      <c r="G97" s="44">
        <f t="shared" si="4"/>
        <v>0</v>
      </c>
      <c r="H97" s="44"/>
      <c r="I97" s="44">
        <f t="shared" si="5"/>
        <v>0</v>
      </c>
    </row>
    <row r="98" spans="1:9" ht="15">
      <c r="A98" s="5" t="s">
        <v>293</v>
      </c>
      <c r="B98" s="15">
        <v>252120</v>
      </c>
      <c r="C98" t="s">
        <v>196</v>
      </c>
      <c r="D98" s="26" t="s">
        <v>158</v>
      </c>
      <c r="E98" s="40">
        <v>40</v>
      </c>
      <c r="F98" s="50"/>
      <c r="G98" s="44">
        <f t="shared" si="4"/>
        <v>0</v>
      </c>
      <c r="H98" s="44"/>
      <c r="I98" s="44">
        <f t="shared" si="5"/>
        <v>0</v>
      </c>
    </row>
    <row r="99" spans="1:9" ht="15">
      <c r="A99" s="5" t="s">
        <v>293</v>
      </c>
      <c r="B99" s="15">
        <v>252120</v>
      </c>
      <c r="C99" t="s">
        <v>197</v>
      </c>
      <c r="D99" s="26" t="s">
        <v>158</v>
      </c>
      <c r="E99" s="40">
        <v>10</v>
      </c>
      <c r="F99" s="50"/>
      <c r="G99" s="44">
        <f t="shared" si="4"/>
        <v>0</v>
      </c>
      <c r="H99" s="44"/>
      <c r="I99" s="44">
        <f t="shared" si="5"/>
        <v>0</v>
      </c>
    </row>
    <row r="100" spans="1:9" ht="15">
      <c r="A100" s="5" t="s">
        <v>293</v>
      </c>
      <c r="B100" s="15">
        <v>252120</v>
      </c>
      <c r="C100" t="s">
        <v>198</v>
      </c>
      <c r="D100" s="26" t="s">
        <v>158</v>
      </c>
      <c r="E100" s="40">
        <v>5</v>
      </c>
      <c r="F100" s="50"/>
      <c r="G100" s="44">
        <f t="shared" si="4"/>
        <v>0</v>
      </c>
      <c r="H100" s="44"/>
      <c r="I100" s="44">
        <f t="shared" si="5"/>
        <v>0</v>
      </c>
    </row>
    <row r="101" spans="1:9" ht="15">
      <c r="A101" s="5" t="s">
        <v>293</v>
      </c>
      <c r="B101" s="15">
        <v>252120</v>
      </c>
      <c r="C101" t="s">
        <v>190</v>
      </c>
      <c r="D101" s="26" t="s">
        <v>158</v>
      </c>
      <c r="E101" s="40">
        <v>7</v>
      </c>
      <c r="F101" s="50"/>
      <c r="G101" s="44">
        <f t="shared" si="4"/>
        <v>0</v>
      </c>
      <c r="H101" s="44"/>
      <c r="I101" s="44">
        <f t="shared" si="5"/>
        <v>0</v>
      </c>
    </row>
    <row r="102" spans="1:9" ht="15">
      <c r="A102" s="5" t="s">
        <v>293</v>
      </c>
      <c r="B102" s="15">
        <v>252120</v>
      </c>
      <c r="C102" t="s">
        <v>191</v>
      </c>
      <c r="D102" s="26" t="s">
        <v>158</v>
      </c>
      <c r="E102" s="40">
        <v>5</v>
      </c>
      <c r="F102" s="50"/>
      <c r="G102" s="44">
        <f t="shared" si="4"/>
        <v>0</v>
      </c>
      <c r="H102" s="44"/>
      <c r="I102" s="44">
        <f t="shared" si="5"/>
        <v>0</v>
      </c>
    </row>
    <row r="103" spans="1:9" ht="15">
      <c r="A103" s="5" t="s">
        <v>305</v>
      </c>
      <c r="B103" s="15">
        <v>453300</v>
      </c>
      <c r="C103" t="s">
        <v>130</v>
      </c>
      <c r="D103" s="26" t="s">
        <v>158</v>
      </c>
      <c r="E103" s="40">
        <v>110</v>
      </c>
      <c r="F103" s="50"/>
      <c r="G103" s="44">
        <f t="shared" si="4"/>
        <v>0</v>
      </c>
      <c r="H103" s="50"/>
      <c r="I103" s="44">
        <f t="shared" si="5"/>
        <v>0</v>
      </c>
    </row>
    <row r="104" spans="1:9" ht="15">
      <c r="A104" s="5" t="s">
        <v>293</v>
      </c>
      <c r="B104" s="15">
        <v>252120</v>
      </c>
      <c r="C104" t="s">
        <v>199</v>
      </c>
      <c r="D104" s="26" t="s">
        <v>158</v>
      </c>
      <c r="E104" s="40">
        <v>20</v>
      </c>
      <c r="F104" s="50"/>
      <c r="G104" s="44">
        <f t="shared" si="4"/>
        <v>0</v>
      </c>
      <c r="H104" s="44"/>
      <c r="I104" s="44">
        <f t="shared" si="5"/>
        <v>0</v>
      </c>
    </row>
    <row r="105" spans="1:9" ht="15">
      <c r="A105" s="5" t="s">
        <v>293</v>
      </c>
      <c r="B105" s="15">
        <v>252120</v>
      </c>
      <c r="C105" t="s">
        <v>200</v>
      </c>
      <c r="D105" s="26" t="s">
        <v>158</v>
      </c>
      <c r="E105" s="40">
        <v>40</v>
      </c>
      <c r="F105" s="50"/>
      <c r="G105" s="44">
        <f t="shared" si="4"/>
        <v>0</v>
      </c>
      <c r="H105" s="44"/>
      <c r="I105" s="44">
        <f t="shared" si="5"/>
        <v>0</v>
      </c>
    </row>
    <row r="106" spans="1:9" ht="15">
      <c r="A106" s="5" t="s">
        <v>293</v>
      </c>
      <c r="B106" s="15">
        <v>252120</v>
      </c>
      <c r="C106" t="s">
        <v>201</v>
      </c>
      <c r="D106" s="26" t="s">
        <v>158</v>
      </c>
      <c r="E106" s="40">
        <v>50</v>
      </c>
      <c r="F106" s="50"/>
      <c r="G106" s="44">
        <f t="shared" si="4"/>
        <v>0</v>
      </c>
      <c r="H106" s="44"/>
      <c r="I106" s="44">
        <f t="shared" si="5"/>
        <v>0</v>
      </c>
    </row>
    <row r="107" spans="1:9" ht="15">
      <c r="A107" s="5" t="s">
        <v>305</v>
      </c>
      <c r="B107" s="15">
        <v>453300</v>
      </c>
      <c r="C107" t="s">
        <v>133</v>
      </c>
      <c r="D107" s="26" t="s">
        <v>102</v>
      </c>
      <c r="E107" s="40">
        <v>13</v>
      </c>
      <c r="F107" s="50"/>
      <c r="G107" s="44">
        <f t="shared" si="4"/>
        <v>0</v>
      </c>
      <c r="H107" s="50"/>
      <c r="I107" s="44">
        <f t="shared" si="5"/>
        <v>0</v>
      </c>
    </row>
    <row r="108" spans="1:9" ht="15">
      <c r="A108" s="5" t="s">
        <v>293</v>
      </c>
      <c r="B108" s="15">
        <v>252120</v>
      </c>
      <c r="C108" t="s">
        <v>203</v>
      </c>
      <c r="D108" s="26" t="s">
        <v>102</v>
      </c>
      <c r="E108" s="40">
        <v>2</v>
      </c>
      <c r="F108" s="50"/>
      <c r="G108" s="44">
        <f t="shared" si="4"/>
        <v>0</v>
      </c>
      <c r="H108" s="44"/>
      <c r="I108" s="44">
        <f t="shared" si="5"/>
        <v>0</v>
      </c>
    </row>
    <row r="109" spans="1:9" ht="15">
      <c r="A109" s="5" t="s">
        <v>293</v>
      </c>
      <c r="B109" s="15">
        <v>252120</v>
      </c>
      <c r="C109" t="s">
        <v>204</v>
      </c>
      <c r="D109" s="26" t="s">
        <v>102</v>
      </c>
      <c r="E109" s="40">
        <v>7</v>
      </c>
      <c r="F109" s="50"/>
      <c r="G109" s="44">
        <f t="shared" si="4"/>
        <v>0</v>
      </c>
      <c r="H109" s="44"/>
      <c r="I109" s="44">
        <f t="shared" si="5"/>
        <v>0</v>
      </c>
    </row>
    <row r="110" spans="1:9" ht="15">
      <c r="A110" s="5" t="s">
        <v>293</v>
      </c>
      <c r="B110" s="15">
        <v>252120</v>
      </c>
      <c r="C110" t="s">
        <v>205</v>
      </c>
      <c r="D110" s="26" t="s">
        <v>102</v>
      </c>
      <c r="E110" s="40">
        <v>3</v>
      </c>
      <c r="F110" s="50"/>
      <c r="G110" s="44">
        <f t="shared" si="4"/>
        <v>0</v>
      </c>
      <c r="H110" s="44"/>
      <c r="I110" s="44">
        <f t="shared" si="5"/>
        <v>0</v>
      </c>
    </row>
    <row r="111" spans="1:9" ht="15">
      <c r="A111" s="5" t="s">
        <v>293</v>
      </c>
      <c r="B111" s="15">
        <v>252120</v>
      </c>
      <c r="C111" t="s">
        <v>206</v>
      </c>
      <c r="D111" s="26" t="s">
        <v>102</v>
      </c>
      <c r="E111" s="40">
        <v>1</v>
      </c>
      <c r="F111" s="50"/>
      <c r="G111" s="44">
        <f t="shared" si="4"/>
        <v>0</v>
      </c>
      <c r="H111" s="44"/>
      <c r="I111" s="44">
        <f t="shared" si="5"/>
        <v>0</v>
      </c>
    </row>
    <row r="112" spans="1:9" ht="15">
      <c r="A112" s="5" t="s">
        <v>305</v>
      </c>
      <c r="B112" s="15">
        <v>453300</v>
      </c>
      <c r="C112" t="s">
        <v>132</v>
      </c>
      <c r="D112" s="26" t="s">
        <v>158</v>
      </c>
      <c r="E112" s="40">
        <v>25</v>
      </c>
      <c r="F112" s="50"/>
      <c r="G112" s="44">
        <f t="shared" si="4"/>
        <v>0</v>
      </c>
      <c r="H112" s="50"/>
      <c r="I112" s="44">
        <f t="shared" si="5"/>
        <v>0</v>
      </c>
    </row>
    <row r="113" spans="1:9" ht="15">
      <c r="A113" s="5" t="s">
        <v>293</v>
      </c>
      <c r="B113" s="15">
        <v>252120</v>
      </c>
      <c r="C113" t="s">
        <v>192</v>
      </c>
      <c r="D113" s="26" t="s">
        <v>158</v>
      </c>
      <c r="E113" s="40">
        <v>5</v>
      </c>
      <c r="F113" s="50"/>
      <c r="G113" s="44">
        <f t="shared" si="4"/>
        <v>0</v>
      </c>
      <c r="H113" s="44"/>
      <c r="I113" s="44">
        <f t="shared" si="5"/>
        <v>0</v>
      </c>
    </row>
    <row r="114" spans="1:9" ht="15">
      <c r="A114" s="5" t="s">
        <v>293</v>
      </c>
      <c r="B114" s="15">
        <v>252120</v>
      </c>
      <c r="C114" t="s">
        <v>193</v>
      </c>
      <c r="D114" s="26" t="s">
        <v>158</v>
      </c>
      <c r="E114" s="40">
        <v>10</v>
      </c>
      <c r="F114" s="50"/>
      <c r="G114" s="44">
        <f t="shared" si="4"/>
        <v>0</v>
      </c>
      <c r="H114" s="44"/>
      <c r="I114" s="44">
        <f t="shared" si="5"/>
        <v>0</v>
      </c>
    </row>
    <row r="115" spans="1:9" ht="15">
      <c r="A115" s="5" t="s">
        <v>293</v>
      </c>
      <c r="B115" s="15">
        <v>252120</v>
      </c>
      <c r="C115" t="s">
        <v>194</v>
      </c>
      <c r="D115" s="26" t="s">
        <v>158</v>
      </c>
      <c r="E115" s="40">
        <v>10</v>
      </c>
      <c r="F115" s="50"/>
      <c r="G115" s="44">
        <f t="shared" si="4"/>
        <v>0</v>
      </c>
      <c r="H115" s="44"/>
      <c r="I115" s="44">
        <f t="shared" si="5"/>
        <v>0</v>
      </c>
    </row>
    <row r="116" spans="1:9" ht="15">
      <c r="A116" s="5" t="s">
        <v>305</v>
      </c>
      <c r="B116" s="15">
        <v>453300</v>
      </c>
      <c r="C116" t="s">
        <v>211</v>
      </c>
      <c r="D116" s="26" t="s">
        <v>102</v>
      </c>
      <c r="E116" s="40">
        <v>15</v>
      </c>
      <c r="F116" s="50"/>
      <c r="G116" s="44">
        <f t="shared" si="4"/>
        <v>0</v>
      </c>
      <c r="H116" s="50"/>
      <c r="I116" s="44">
        <f t="shared" si="5"/>
        <v>0</v>
      </c>
    </row>
    <row r="117" spans="1:9" ht="15">
      <c r="A117" s="5" t="s">
        <v>305</v>
      </c>
      <c r="B117" s="15">
        <v>453300</v>
      </c>
      <c r="C117" t="s">
        <v>260</v>
      </c>
      <c r="D117" s="26" t="s">
        <v>102</v>
      </c>
      <c r="E117" s="40">
        <v>10</v>
      </c>
      <c r="F117" s="50"/>
      <c r="G117" s="44">
        <f t="shared" si="4"/>
        <v>0</v>
      </c>
      <c r="H117" s="50"/>
      <c r="I117" s="44">
        <f t="shared" si="5"/>
        <v>0</v>
      </c>
    </row>
    <row r="118" spans="1:9" ht="15">
      <c r="A118" s="5" t="s">
        <v>305</v>
      </c>
      <c r="B118" s="15">
        <v>453300</v>
      </c>
      <c r="C118" t="s">
        <v>259</v>
      </c>
      <c r="D118" s="26" t="s">
        <v>102</v>
      </c>
      <c r="E118" s="40">
        <v>7</v>
      </c>
      <c r="F118" s="50"/>
      <c r="G118" s="44">
        <f t="shared" si="4"/>
        <v>0</v>
      </c>
      <c r="H118" s="50"/>
      <c r="I118" s="44">
        <f t="shared" si="5"/>
        <v>0</v>
      </c>
    </row>
    <row r="119" spans="1:9" ht="15">
      <c r="A119" s="5" t="s">
        <v>305</v>
      </c>
      <c r="B119" s="15">
        <v>453300</v>
      </c>
      <c r="C119" t="s">
        <v>161</v>
      </c>
      <c r="D119" s="26" t="s">
        <v>102</v>
      </c>
      <c r="E119" s="40">
        <v>1</v>
      </c>
      <c r="F119" s="50"/>
      <c r="G119" s="44">
        <f t="shared" si="4"/>
        <v>0</v>
      </c>
      <c r="H119" s="50"/>
      <c r="I119" s="44">
        <f t="shared" si="5"/>
        <v>0</v>
      </c>
    </row>
    <row r="120" spans="1:9" ht="15">
      <c r="A120" s="5" t="s">
        <v>293</v>
      </c>
      <c r="B120" s="15">
        <v>252120</v>
      </c>
      <c r="C120" t="s">
        <v>52</v>
      </c>
      <c r="D120" s="26" t="s">
        <v>102</v>
      </c>
      <c r="E120" s="40">
        <v>1</v>
      </c>
      <c r="F120" s="50"/>
      <c r="G120" s="44">
        <f t="shared" si="4"/>
        <v>0</v>
      </c>
      <c r="H120" s="44"/>
      <c r="I120" s="44">
        <f t="shared" si="5"/>
        <v>0</v>
      </c>
    </row>
    <row r="121" spans="1:9" ht="15">
      <c r="A121" s="5" t="s">
        <v>293</v>
      </c>
      <c r="B121" s="15">
        <v>252120</v>
      </c>
      <c r="C121" t="s">
        <v>49</v>
      </c>
      <c r="D121" s="26" t="s">
        <v>102</v>
      </c>
      <c r="E121" s="40">
        <v>9</v>
      </c>
      <c r="F121" s="50"/>
      <c r="G121" s="44">
        <f t="shared" si="4"/>
        <v>0</v>
      </c>
      <c r="H121" s="44"/>
      <c r="I121" s="44">
        <f t="shared" si="5"/>
        <v>0</v>
      </c>
    </row>
    <row r="122" spans="1:9" ht="15">
      <c r="A122" s="5" t="s">
        <v>305</v>
      </c>
      <c r="B122" s="15">
        <v>453300</v>
      </c>
      <c r="C122" t="s">
        <v>138</v>
      </c>
      <c r="D122" s="26" t="s">
        <v>102</v>
      </c>
      <c r="E122" s="40">
        <v>4</v>
      </c>
      <c r="F122" s="50"/>
      <c r="G122" s="44">
        <f t="shared" si="4"/>
        <v>0</v>
      </c>
      <c r="H122" s="50"/>
      <c r="I122" s="44">
        <f t="shared" si="5"/>
        <v>0</v>
      </c>
    </row>
    <row r="123" spans="1:9" ht="15">
      <c r="A123" s="5" t="s">
        <v>293</v>
      </c>
      <c r="B123" s="15">
        <v>252120</v>
      </c>
      <c r="C123" t="s">
        <v>56</v>
      </c>
      <c r="D123" s="26" t="s">
        <v>102</v>
      </c>
      <c r="E123" s="40">
        <v>2</v>
      </c>
      <c r="F123" s="50"/>
      <c r="G123" s="44">
        <f t="shared" si="4"/>
        <v>0</v>
      </c>
      <c r="H123" s="44"/>
      <c r="I123" s="44">
        <f t="shared" si="5"/>
        <v>0</v>
      </c>
    </row>
    <row r="124" spans="1:9" ht="15">
      <c r="A124" s="5" t="s">
        <v>293</v>
      </c>
      <c r="B124" s="15">
        <v>252120</v>
      </c>
      <c r="C124" t="s">
        <v>57</v>
      </c>
      <c r="D124" s="26" t="s">
        <v>102</v>
      </c>
      <c r="E124" s="40">
        <v>2</v>
      </c>
      <c r="F124" s="50"/>
      <c r="G124" s="44">
        <f t="shared" si="4"/>
        <v>0</v>
      </c>
      <c r="H124" s="44"/>
      <c r="I124" s="44">
        <f t="shared" si="5"/>
        <v>0</v>
      </c>
    </row>
    <row r="125" spans="1:9" ht="15">
      <c r="A125" s="5" t="s">
        <v>293</v>
      </c>
      <c r="B125" s="15">
        <v>252120</v>
      </c>
      <c r="C125" t="s">
        <v>53</v>
      </c>
      <c r="D125" s="26" t="s">
        <v>102</v>
      </c>
      <c r="E125" s="40">
        <v>1</v>
      </c>
      <c r="F125" s="50"/>
      <c r="G125" s="44">
        <f t="shared" si="4"/>
        <v>0</v>
      </c>
      <c r="H125" s="44"/>
      <c r="I125" s="44">
        <f t="shared" si="5"/>
        <v>0</v>
      </c>
    </row>
    <row r="126" spans="1:9" ht="15">
      <c r="A126" s="5" t="s">
        <v>293</v>
      </c>
      <c r="B126" s="15">
        <v>252120</v>
      </c>
      <c r="C126" t="s">
        <v>54</v>
      </c>
      <c r="D126" s="26" t="s">
        <v>102</v>
      </c>
      <c r="E126" s="40">
        <v>1</v>
      </c>
      <c r="F126" s="50"/>
      <c r="G126" s="44">
        <f t="shared" si="4"/>
        <v>0</v>
      </c>
      <c r="H126" s="44"/>
      <c r="I126" s="44">
        <f t="shared" si="5"/>
        <v>0</v>
      </c>
    </row>
    <row r="127" spans="1:9" ht="15">
      <c r="A127" s="5" t="s">
        <v>305</v>
      </c>
      <c r="B127" s="15">
        <v>453300</v>
      </c>
      <c r="C127" t="s">
        <v>266</v>
      </c>
      <c r="D127" s="26" t="s">
        <v>158</v>
      </c>
      <c r="E127" s="40">
        <v>110</v>
      </c>
      <c r="F127" s="50"/>
      <c r="G127" s="44">
        <f t="shared" si="4"/>
        <v>0</v>
      </c>
      <c r="H127" s="50"/>
      <c r="I127" s="44">
        <f t="shared" si="5"/>
        <v>0</v>
      </c>
    </row>
    <row r="128" spans="1:9" ht="14.25">
      <c r="A128" s="5"/>
      <c r="B128" s="15"/>
      <c r="C128" t="s">
        <v>22</v>
      </c>
      <c r="D128" s="26" t="s">
        <v>176</v>
      </c>
      <c r="E128" s="38">
        <v>721</v>
      </c>
      <c r="F128" s="44"/>
      <c r="G128" s="44">
        <f>SUM(G94:G127)</f>
        <v>0</v>
      </c>
      <c r="H128" s="44"/>
      <c r="I128" s="44">
        <f>SUM(I94:I127)</f>
        <v>0</v>
      </c>
    </row>
    <row r="129" spans="1:9" ht="15">
      <c r="A129" s="5">
        <v>722</v>
      </c>
      <c r="B129" s="15"/>
      <c r="C129" s="21" t="s">
        <v>234</v>
      </c>
      <c r="D129" s="26"/>
      <c r="E129" s="38">
        <v>722</v>
      </c>
      <c r="F129" s="44"/>
      <c r="G129" s="44"/>
      <c r="H129" s="44"/>
      <c r="I129" s="44"/>
    </row>
    <row r="130" spans="1:9" ht="15">
      <c r="A130" s="5" t="s">
        <v>304</v>
      </c>
      <c r="B130" s="15">
        <v>453300</v>
      </c>
      <c r="C130" t="s">
        <v>124</v>
      </c>
      <c r="D130" s="26" t="s">
        <v>158</v>
      </c>
      <c r="E130" s="40">
        <v>78</v>
      </c>
      <c r="F130" s="50"/>
      <c r="G130" s="44">
        <f>(E130*F130)</f>
        <v>0</v>
      </c>
      <c r="H130" s="50"/>
      <c r="I130" s="44">
        <f>(E130*H130)</f>
        <v>0</v>
      </c>
    </row>
    <row r="131" spans="1:9" ht="15">
      <c r="A131" s="5" t="s">
        <v>293</v>
      </c>
      <c r="B131" s="15">
        <v>272200</v>
      </c>
      <c r="C131" t="s">
        <v>181</v>
      </c>
      <c r="D131" s="26" t="s">
        <v>158</v>
      </c>
      <c r="E131" s="40">
        <v>8</v>
      </c>
      <c r="F131" s="50"/>
      <c r="G131" s="44">
        <f aca="true" t="shared" si="6" ref="G131:G194">(E131*F131)</f>
        <v>0</v>
      </c>
      <c r="H131" s="44"/>
      <c r="I131" s="44">
        <f aca="true" t="shared" si="7" ref="I131:I194">(E131*H131)</f>
        <v>0</v>
      </c>
    </row>
    <row r="132" spans="1:9" ht="15">
      <c r="A132" s="5" t="s">
        <v>293</v>
      </c>
      <c r="B132" s="15">
        <v>272200</v>
      </c>
      <c r="C132" t="s">
        <v>180</v>
      </c>
      <c r="D132" s="26" t="s">
        <v>158</v>
      </c>
      <c r="E132" s="40">
        <v>70</v>
      </c>
      <c r="F132" s="50"/>
      <c r="G132" s="44">
        <f t="shared" si="6"/>
        <v>0</v>
      </c>
      <c r="H132" s="44"/>
      <c r="I132" s="44">
        <f t="shared" si="7"/>
        <v>0</v>
      </c>
    </row>
    <row r="133" spans="1:9" ht="15">
      <c r="A133" s="5" t="s">
        <v>304</v>
      </c>
      <c r="B133" s="15">
        <v>453300</v>
      </c>
      <c r="C133" t="s">
        <v>202</v>
      </c>
      <c r="D133" s="26" t="s">
        <v>102</v>
      </c>
      <c r="E133" s="40">
        <v>71</v>
      </c>
      <c r="F133" s="50"/>
      <c r="G133" s="44">
        <f t="shared" si="6"/>
        <v>0</v>
      </c>
      <c r="H133" s="50"/>
      <c r="I133" s="44">
        <f t="shared" si="7"/>
        <v>0</v>
      </c>
    </row>
    <row r="134" spans="1:9" ht="15">
      <c r="A134" s="5" t="s">
        <v>304</v>
      </c>
      <c r="B134" s="15">
        <v>453300</v>
      </c>
      <c r="C134" t="s">
        <v>123</v>
      </c>
      <c r="D134" s="26" t="s">
        <v>158</v>
      </c>
      <c r="E134" s="40">
        <v>0.8</v>
      </c>
      <c r="F134" s="50"/>
      <c r="G134" s="44">
        <f t="shared" si="6"/>
        <v>0</v>
      </c>
      <c r="H134" s="50"/>
      <c r="I134" s="44">
        <f t="shared" si="7"/>
        <v>0</v>
      </c>
    </row>
    <row r="135" spans="1:9" ht="15">
      <c r="A135" s="5" t="s">
        <v>293</v>
      </c>
      <c r="B135" s="15">
        <v>272100</v>
      </c>
      <c r="C135" t="s">
        <v>232</v>
      </c>
      <c r="D135" s="26" t="s">
        <v>102</v>
      </c>
      <c r="E135" s="40">
        <v>2</v>
      </c>
      <c r="F135" s="50"/>
      <c r="G135" s="44">
        <f t="shared" si="6"/>
        <v>0</v>
      </c>
      <c r="H135" s="44"/>
      <c r="I135" s="44">
        <f t="shared" si="7"/>
        <v>0</v>
      </c>
    </row>
    <row r="136" spans="1:9" ht="15">
      <c r="A136" s="5" t="s">
        <v>293</v>
      </c>
      <c r="B136" s="15">
        <v>272100</v>
      </c>
      <c r="C136" t="s">
        <v>46</v>
      </c>
      <c r="D136" s="26" t="s">
        <v>102</v>
      </c>
      <c r="E136" s="40">
        <v>2</v>
      </c>
      <c r="F136" s="50"/>
      <c r="G136" s="44">
        <f t="shared" si="6"/>
        <v>0</v>
      </c>
      <c r="H136" s="44"/>
      <c r="I136" s="44">
        <f t="shared" si="7"/>
        <v>0</v>
      </c>
    </row>
    <row r="137" spans="1:9" ht="15">
      <c r="A137" s="5" t="s">
        <v>304</v>
      </c>
      <c r="B137" s="15">
        <v>453300</v>
      </c>
      <c r="C137" t="s">
        <v>125</v>
      </c>
      <c r="D137" s="26" t="s">
        <v>158</v>
      </c>
      <c r="E137" s="40">
        <v>290</v>
      </c>
      <c r="F137" s="50"/>
      <c r="G137" s="44">
        <f t="shared" si="6"/>
        <v>0</v>
      </c>
      <c r="H137" s="50"/>
      <c r="I137" s="44">
        <f t="shared" si="7"/>
        <v>0</v>
      </c>
    </row>
    <row r="138" spans="1:9" ht="15">
      <c r="A138" s="5" t="s">
        <v>304</v>
      </c>
      <c r="B138" s="15">
        <v>453300</v>
      </c>
      <c r="C138" t="s">
        <v>126</v>
      </c>
      <c r="D138" s="26" t="s">
        <v>158</v>
      </c>
      <c r="E138" s="40">
        <v>150</v>
      </c>
      <c r="F138" s="50"/>
      <c r="G138" s="44">
        <f t="shared" si="6"/>
        <v>0</v>
      </c>
      <c r="H138" s="50"/>
      <c r="I138" s="44">
        <f t="shared" si="7"/>
        <v>0</v>
      </c>
    </row>
    <row r="139" spans="1:9" ht="15">
      <c r="A139" s="5" t="s">
        <v>304</v>
      </c>
      <c r="B139" s="15">
        <v>453300</v>
      </c>
      <c r="C139" t="s">
        <v>127</v>
      </c>
      <c r="D139" s="26" t="s">
        <v>158</v>
      </c>
      <c r="E139" s="40">
        <v>50</v>
      </c>
      <c r="F139" s="50"/>
      <c r="G139" s="44">
        <f t="shared" si="6"/>
        <v>0</v>
      </c>
      <c r="H139" s="50"/>
      <c r="I139" s="44">
        <f t="shared" si="7"/>
        <v>0</v>
      </c>
    </row>
    <row r="140" spans="1:9" ht="15">
      <c r="A140" s="5" t="s">
        <v>304</v>
      </c>
      <c r="B140" s="15">
        <v>453300</v>
      </c>
      <c r="C140" t="s">
        <v>128</v>
      </c>
      <c r="D140" s="26" t="s">
        <v>158</v>
      </c>
      <c r="E140" s="40">
        <v>72</v>
      </c>
      <c r="F140" s="50"/>
      <c r="G140" s="44">
        <f t="shared" si="6"/>
        <v>0</v>
      </c>
      <c r="H140" s="50"/>
      <c r="I140" s="44">
        <f t="shared" si="7"/>
        <v>0</v>
      </c>
    </row>
    <row r="141" spans="1:9" ht="15">
      <c r="A141" s="5" t="s">
        <v>304</v>
      </c>
      <c r="B141" s="15">
        <v>453300</v>
      </c>
      <c r="C141" t="s">
        <v>155</v>
      </c>
      <c r="D141" s="26" t="s">
        <v>158</v>
      </c>
      <c r="E141" s="40">
        <v>470</v>
      </c>
      <c r="F141" s="44"/>
      <c r="G141" s="44">
        <f t="shared" si="6"/>
        <v>0</v>
      </c>
      <c r="H141" s="50"/>
      <c r="I141" s="44">
        <f t="shared" si="7"/>
        <v>0</v>
      </c>
    </row>
    <row r="142" spans="1:9" ht="15">
      <c r="A142" s="5" t="s">
        <v>304</v>
      </c>
      <c r="B142" s="15">
        <v>453300</v>
      </c>
      <c r="C142" t="s">
        <v>122</v>
      </c>
      <c r="D142" s="26" t="s">
        <v>158</v>
      </c>
      <c r="E142" s="40">
        <v>60</v>
      </c>
      <c r="F142" s="50"/>
      <c r="G142" s="44">
        <f t="shared" si="6"/>
        <v>0</v>
      </c>
      <c r="H142" s="50"/>
      <c r="I142" s="44">
        <f t="shared" si="7"/>
        <v>0</v>
      </c>
    </row>
    <row r="143" spans="1:9" ht="15">
      <c r="A143" s="5" t="s">
        <v>293</v>
      </c>
      <c r="B143" s="15">
        <v>252120</v>
      </c>
      <c r="C143" t="s">
        <v>178</v>
      </c>
      <c r="D143" s="26" t="s">
        <v>158</v>
      </c>
      <c r="E143" s="40">
        <v>30</v>
      </c>
      <c r="F143" s="50"/>
      <c r="G143" s="44">
        <f t="shared" si="6"/>
        <v>0</v>
      </c>
      <c r="H143" s="44"/>
      <c r="I143" s="44">
        <f t="shared" si="7"/>
        <v>0</v>
      </c>
    </row>
    <row r="144" spans="1:9" ht="15">
      <c r="A144" s="5" t="s">
        <v>293</v>
      </c>
      <c r="B144" s="15">
        <v>453300</v>
      </c>
      <c r="C144" t="s">
        <v>284</v>
      </c>
      <c r="D144" s="26" t="s">
        <v>158</v>
      </c>
      <c r="E144" s="40">
        <v>220</v>
      </c>
      <c r="F144" s="50"/>
      <c r="G144" s="44">
        <f t="shared" si="6"/>
        <v>0</v>
      </c>
      <c r="H144" s="44"/>
      <c r="I144" s="44">
        <f t="shared" si="7"/>
        <v>0</v>
      </c>
    </row>
    <row r="145" spans="1:9" ht="15">
      <c r="A145" s="5" t="s">
        <v>293</v>
      </c>
      <c r="B145" s="15">
        <v>453300</v>
      </c>
      <c r="C145" t="s">
        <v>285</v>
      </c>
      <c r="D145" s="26" t="s">
        <v>158</v>
      </c>
      <c r="E145" s="40">
        <v>20</v>
      </c>
      <c r="F145" s="50"/>
      <c r="G145" s="44">
        <f t="shared" si="6"/>
        <v>0</v>
      </c>
      <c r="H145" s="44"/>
      <c r="I145" s="44">
        <f t="shared" si="7"/>
        <v>0</v>
      </c>
    </row>
    <row r="146" spans="1:9" ht="15">
      <c r="A146" s="5" t="s">
        <v>293</v>
      </c>
      <c r="B146" s="15">
        <v>453300</v>
      </c>
      <c r="C146" t="s">
        <v>286</v>
      </c>
      <c r="D146" s="26" t="s">
        <v>158</v>
      </c>
      <c r="E146" s="40">
        <v>80</v>
      </c>
      <c r="F146" s="50"/>
      <c r="G146" s="44">
        <f t="shared" si="6"/>
        <v>0</v>
      </c>
      <c r="H146" s="44"/>
      <c r="I146" s="44">
        <f t="shared" si="7"/>
        <v>0</v>
      </c>
    </row>
    <row r="147" spans="1:9" ht="15">
      <c r="A147" s="5" t="s">
        <v>293</v>
      </c>
      <c r="B147" s="15">
        <v>453300</v>
      </c>
      <c r="C147" t="s">
        <v>287</v>
      </c>
      <c r="D147" s="26" t="s">
        <v>158</v>
      </c>
      <c r="E147" s="40">
        <v>100</v>
      </c>
      <c r="F147" s="50"/>
      <c r="G147" s="44">
        <f t="shared" si="6"/>
        <v>0</v>
      </c>
      <c r="H147" s="44"/>
      <c r="I147" s="44">
        <f t="shared" si="7"/>
        <v>0</v>
      </c>
    </row>
    <row r="148" spans="1:9" ht="15">
      <c r="A148" s="5" t="s">
        <v>293</v>
      </c>
      <c r="B148" s="15">
        <v>453300</v>
      </c>
      <c r="C148" t="s">
        <v>288</v>
      </c>
      <c r="D148" s="26" t="s">
        <v>158</v>
      </c>
      <c r="E148" s="40">
        <v>10</v>
      </c>
      <c r="F148" s="50"/>
      <c r="G148" s="44">
        <f t="shared" si="6"/>
        <v>0</v>
      </c>
      <c r="H148" s="44"/>
      <c r="I148" s="44">
        <f t="shared" si="7"/>
        <v>0</v>
      </c>
    </row>
    <row r="149" spans="1:9" ht="15">
      <c r="A149" s="5" t="s">
        <v>293</v>
      </c>
      <c r="B149" s="15">
        <v>453300</v>
      </c>
      <c r="C149" t="s">
        <v>289</v>
      </c>
      <c r="D149" s="26" t="s">
        <v>158</v>
      </c>
      <c r="E149" s="40">
        <v>40</v>
      </c>
      <c r="F149" s="50"/>
      <c r="G149" s="44">
        <f t="shared" si="6"/>
        <v>0</v>
      </c>
      <c r="H149" s="44"/>
      <c r="I149" s="44">
        <f t="shared" si="7"/>
        <v>0</v>
      </c>
    </row>
    <row r="150" spans="1:9" ht="15">
      <c r="A150" s="5" t="s">
        <v>293</v>
      </c>
      <c r="B150" s="15">
        <v>252120</v>
      </c>
      <c r="C150" t="s">
        <v>182</v>
      </c>
      <c r="D150" s="26" t="s">
        <v>158</v>
      </c>
      <c r="E150" s="40">
        <v>270</v>
      </c>
      <c r="F150" s="50"/>
      <c r="G150" s="44">
        <f t="shared" si="6"/>
        <v>0</v>
      </c>
      <c r="H150" s="44"/>
      <c r="I150" s="44">
        <f t="shared" si="7"/>
        <v>0</v>
      </c>
    </row>
    <row r="151" spans="1:9" ht="15">
      <c r="A151" s="5" t="s">
        <v>293</v>
      </c>
      <c r="B151" s="15">
        <v>252120</v>
      </c>
      <c r="C151" t="s">
        <v>183</v>
      </c>
      <c r="D151" s="26" t="s">
        <v>158</v>
      </c>
      <c r="E151" s="40">
        <v>20</v>
      </c>
      <c r="F151" s="50"/>
      <c r="G151" s="44">
        <f t="shared" si="6"/>
        <v>0</v>
      </c>
      <c r="H151" s="44"/>
      <c r="I151" s="44">
        <f t="shared" si="7"/>
        <v>0</v>
      </c>
    </row>
    <row r="152" spans="1:9" ht="15">
      <c r="A152" s="5" t="s">
        <v>293</v>
      </c>
      <c r="B152" s="15">
        <v>252120</v>
      </c>
      <c r="C152" t="s">
        <v>184</v>
      </c>
      <c r="D152" s="26" t="s">
        <v>158</v>
      </c>
      <c r="E152" s="40">
        <v>50</v>
      </c>
      <c r="F152" s="50"/>
      <c r="G152" s="44">
        <f t="shared" si="6"/>
        <v>0</v>
      </c>
      <c r="H152" s="44"/>
      <c r="I152" s="44">
        <f t="shared" si="7"/>
        <v>0</v>
      </c>
    </row>
    <row r="153" spans="1:9" ht="15">
      <c r="A153" s="5" t="s">
        <v>293</v>
      </c>
      <c r="B153" s="15">
        <v>252120</v>
      </c>
      <c r="C153" t="s">
        <v>185</v>
      </c>
      <c r="D153" s="26" t="s">
        <v>158</v>
      </c>
      <c r="E153" s="40">
        <v>100</v>
      </c>
      <c r="F153" s="50"/>
      <c r="G153" s="44">
        <f t="shared" si="6"/>
        <v>0</v>
      </c>
      <c r="H153" s="44"/>
      <c r="I153" s="44">
        <f t="shared" si="7"/>
        <v>0</v>
      </c>
    </row>
    <row r="154" spans="1:9" ht="15">
      <c r="A154" s="5" t="s">
        <v>293</v>
      </c>
      <c r="B154" s="15">
        <v>252120</v>
      </c>
      <c r="C154" t="s">
        <v>186</v>
      </c>
      <c r="D154" s="26" t="s">
        <v>158</v>
      </c>
      <c r="E154" s="40">
        <v>10</v>
      </c>
      <c r="F154" s="50"/>
      <c r="G154" s="44">
        <f t="shared" si="6"/>
        <v>0</v>
      </c>
      <c r="H154" s="44"/>
      <c r="I154" s="44">
        <f t="shared" si="7"/>
        <v>0</v>
      </c>
    </row>
    <row r="155" spans="1:9" ht="15">
      <c r="A155" s="5" t="s">
        <v>293</v>
      </c>
      <c r="B155" s="15">
        <v>252120</v>
      </c>
      <c r="C155" t="s">
        <v>187</v>
      </c>
      <c r="D155" s="26" t="s">
        <v>158</v>
      </c>
      <c r="E155" s="40">
        <v>40</v>
      </c>
      <c r="F155" s="50"/>
      <c r="G155" s="44">
        <f t="shared" si="6"/>
        <v>0</v>
      </c>
      <c r="H155" s="44"/>
      <c r="I155" s="44">
        <f t="shared" si="7"/>
        <v>0</v>
      </c>
    </row>
    <row r="156" spans="1:9" ht="15">
      <c r="A156" s="5" t="s">
        <v>293</v>
      </c>
      <c r="B156" s="15">
        <v>252120</v>
      </c>
      <c r="C156" t="s">
        <v>188</v>
      </c>
      <c r="D156" s="26" t="s">
        <v>158</v>
      </c>
      <c r="E156" s="40">
        <v>60</v>
      </c>
      <c r="F156" s="50"/>
      <c r="G156" s="44">
        <f t="shared" si="6"/>
        <v>0</v>
      </c>
      <c r="H156" s="44"/>
      <c r="I156" s="44">
        <f t="shared" si="7"/>
        <v>0</v>
      </c>
    </row>
    <row r="157" spans="1:9" ht="15">
      <c r="A157" s="5" t="s">
        <v>293</v>
      </c>
      <c r="B157" s="15">
        <v>252120</v>
      </c>
      <c r="C157" t="s">
        <v>189</v>
      </c>
      <c r="D157" s="26" t="s">
        <v>158</v>
      </c>
      <c r="E157" s="40">
        <v>12</v>
      </c>
      <c r="F157" s="50"/>
      <c r="G157" s="44">
        <f t="shared" si="6"/>
        <v>0</v>
      </c>
      <c r="H157" s="44"/>
      <c r="I157" s="44">
        <f t="shared" si="7"/>
        <v>0</v>
      </c>
    </row>
    <row r="158" spans="1:9" ht="15">
      <c r="A158" s="5" t="s">
        <v>304</v>
      </c>
      <c r="B158" s="15">
        <v>453300</v>
      </c>
      <c r="C158" t="s">
        <v>220</v>
      </c>
      <c r="D158" s="26" t="s">
        <v>102</v>
      </c>
      <c r="E158" s="40">
        <v>1</v>
      </c>
      <c r="F158" s="50"/>
      <c r="G158" s="44">
        <f t="shared" si="6"/>
        <v>0</v>
      </c>
      <c r="H158" s="50"/>
      <c r="I158" s="44">
        <f t="shared" si="7"/>
        <v>0</v>
      </c>
    </row>
    <row r="159" spans="1:9" ht="15">
      <c r="A159" s="5" t="s">
        <v>304</v>
      </c>
      <c r="B159" s="15">
        <v>453300</v>
      </c>
      <c r="C159" t="s">
        <v>221</v>
      </c>
      <c r="D159" s="26" t="s">
        <v>102</v>
      </c>
      <c r="E159" s="40">
        <v>1</v>
      </c>
      <c r="F159" s="50"/>
      <c r="G159" s="44">
        <f t="shared" si="6"/>
        <v>0</v>
      </c>
      <c r="H159" s="50"/>
      <c r="I159" s="44">
        <f t="shared" si="7"/>
        <v>0</v>
      </c>
    </row>
    <row r="160" spans="1:9" ht="15">
      <c r="A160" s="5" t="s">
        <v>304</v>
      </c>
      <c r="B160" s="15">
        <v>453300</v>
      </c>
      <c r="C160" t="s">
        <v>261</v>
      </c>
      <c r="D160" s="26" t="s">
        <v>102</v>
      </c>
      <c r="E160" s="40">
        <v>26</v>
      </c>
      <c r="F160" s="50"/>
      <c r="G160" s="44">
        <f t="shared" si="6"/>
        <v>0</v>
      </c>
      <c r="H160" s="50"/>
      <c r="I160" s="44">
        <f t="shared" si="7"/>
        <v>0</v>
      </c>
    </row>
    <row r="161" spans="1:9" ht="15">
      <c r="A161" s="5" t="s">
        <v>304</v>
      </c>
      <c r="B161" s="15">
        <v>453300</v>
      </c>
      <c r="C161" t="s">
        <v>144</v>
      </c>
      <c r="D161" s="26" t="s">
        <v>102</v>
      </c>
      <c r="E161" s="40">
        <v>4</v>
      </c>
      <c r="F161" s="50"/>
      <c r="G161" s="44">
        <f t="shared" si="6"/>
        <v>0</v>
      </c>
      <c r="H161" s="50"/>
      <c r="I161" s="44">
        <f t="shared" si="7"/>
        <v>0</v>
      </c>
    </row>
    <row r="162" spans="1:9" ht="15">
      <c r="A162" s="5" t="s">
        <v>297</v>
      </c>
      <c r="B162" s="15">
        <v>329131</v>
      </c>
      <c r="C162" t="s">
        <v>48</v>
      </c>
      <c r="D162" s="26" t="s">
        <v>102</v>
      </c>
      <c r="E162" s="40">
        <v>1</v>
      </c>
      <c r="F162" s="50"/>
      <c r="G162" s="44">
        <f t="shared" si="6"/>
        <v>0</v>
      </c>
      <c r="H162" s="44"/>
      <c r="I162" s="44">
        <f t="shared" si="7"/>
        <v>0</v>
      </c>
    </row>
    <row r="163" spans="1:9" ht="15">
      <c r="A163" s="5" t="s">
        <v>294</v>
      </c>
      <c r="B163" s="15">
        <v>329131</v>
      </c>
      <c r="C163" t="s">
        <v>278</v>
      </c>
      <c r="D163" s="26" t="s">
        <v>102</v>
      </c>
      <c r="E163" s="40">
        <v>2</v>
      </c>
      <c r="F163" s="50"/>
      <c r="G163" s="44">
        <f t="shared" si="6"/>
        <v>0</v>
      </c>
      <c r="H163" s="44"/>
      <c r="I163" s="44">
        <f t="shared" si="7"/>
        <v>0</v>
      </c>
    </row>
    <row r="164" spans="1:9" ht="15">
      <c r="A164" s="5" t="s">
        <v>295</v>
      </c>
      <c r="B164" s="15">
        <v>329131</v>
      </c>
      <c r="C164" t="s">
        <v>269</v>
      </c>
      <c r="D164" s="26" t="s">
        <v>102</v>
      </c>
      <c r="E164" s="40">
        <v>1</v>
      </c>
      <c r="F164" s="50"/>
      <c r="G164" s="44">
        <f t="shared" si="6"/>
        <v>0</v>
      </c>
      <c r="H164" s="44"/>
      <c r="I164" s="44">
        <f t="shared" si="7"/>
        <v>0</v>
      </c>
    </row>
    <row r="165" spans="1:9" ht="15">
      <c r="A165" s="5" t="s">
        <v>304</v>
      </c>
      <c r="B165" s="15">
        <v>453300</v>
      </c>
      <c r="C165" t="s">
        <v>145</v>
      </c>
      <c r="D165" s="26" t="s">
        <v>102</v>
      </c>
      <c r="E165" s="40">
        <v>1</v>
      </c>
      <c r="F165" s="50"/>
      <c r="G165" s="44">
        <f t="shared" si="6"/>
        <v>0</v>
      </c>
      <c r="H165" s="50"/>
      <c r="I165" s="44">
        <f t="shared" si="7"/>
        <v>0</v>
      </c>
    </row>
    <row r="166" spans="1:9" ht="15">
      <c r="A166" s="5" t="s">
        <v>293</v>
      </c>
      <c r="B166" s="15">
        <v>329131</v>
      </c>
      <c r="C166" t="s">
        <v>97</v>
      </c>
      <c r="D166" s="26" t="s">
        <v>102</v>
      </c>
      <c r="E166" s="40">
        <v>1</v>
      </c>
      <c r="F166" s="50"/>
      <c r="G166" s="44">
        <f t="shared" si="6"/>
        <v>0</v>
      </c>
      <c r="H166" s="44"/>
      <c r="I166" s="44">
        <f t="shared" si="7"/>
        <v>0</v>
      </c>
    </row>
    <row r="167" spans="1:9" ht="15">
      <c r="A167" s="5" t="s">
        <v>304</v>
      </c>
      <c r="B167" s="15">
        <v>453300</v>
      </c>
      <c r="C167" t="s">
        <v>147</v>
      </c>
      <c r="D167" s="26" t="s">
        <v>102</v>
      </c>
      <c r="E167" s="40">
        <v>23</v>
      </c>
      <c r="F167" s="50"/>
      <c r="G167" s="44">
        <f t="shared" si="6"/>
        <v>0</v>
      </c>
      <c r="H167" s="50"/>
      <c r="I167" s="44">
        <f t="shared" si="7"/>
        <v>0</v>
      </c>
    </row>
    <row r="168" spans="1:9" ht="15">
      <c r="A168" s="5" t="s">
        <v>304</v>
      </c>
      <c r="B168" s="15">
        <v>453300</v>
      </c>
      <c r="C168" t="s">
        <v>149</v>
      </c>
      <c r="D168" s="26" t="s">
        <v>102</v>
      </c>
      <c r="E168" s="40">
        <v>26</v>
      </c>
      <c r="F168" s="50"/>
      <c r="G168" s="44">
        <f t="shared" si="6"/>
        <v>0</v>
      </c>
      <c r="H168" s="50"/>
      <c r="I168" s="44">
        <f t="shared" si="7"/>
        <v>0</v>
      </c>
    </row>
    <row r="169" spans="1:9" ht="15">
      <c r="A169" s="5" t="s">
        <v>304</v>
      </c>
      <c r="B169" s="15">
        <v>453300</v>
      </c>
      <c r="C169" t="s">
        <v>146</v>
      </c>
      <c r="D169" s="26" t="s">
        <v>102</v>
      </c>
      <c r="E169" s="40">
        <v>13</v>
      </c>
      <c r="F169" s="50"/>
      <c r="G169" s="44">
        <f t="shared" si="6"/>
        <v>0</v>
      </c>
      <c r="H169" s="50"/>
      <c r="I169" s="44">
        <f t="shared" si="7"/>
        <v>0</v>
      </c>
    </row>
    <row r="170" spans="1:9" ht="15">
      <c r="A170" s="5" t="s">
        <v>304</v>
      </c>
      <c r="B170" s="15">
        <v>453300</v>
      </c>
      <c r="C170" t="s">
        <v>150</v>
      </c>
      <c r="D170" s="26" t="s">
        <v>102</v>
      </c>
      <c r="E170" s="40">
        <v>21</v>
      </c>
      <c r="F170" s="50"/>
      <c r="G170" s="44">
        <f t="shared" si="6"/>
        <v>0</v>
      </c>
      <c r="H170" s="50"/>
      <c r="I170" s="44">
        <f t="shared" si="7"/>
        <v>0</v>
      </c>
    </row>
    <row r="171" spans="1:9" ht="15">
      <c r="A171" s="5" t="s">
        <v>304</v>
      </c>
      <c r="B171" s="15">
        <v>453300</v>
      </c>
      <c r="C171" t="s">
        <v>148</v>
      </c>
      <c r="D171" s="26" t="s">
        <v>102</v>
      </c>
      <c r="E171" s="40">
        <v>2</v>
      </c>
      <c r="F171" s="50"/>
      <c r="G171" s="44">
        <f t="shared" si="6"/>
        <v>0</v>
      </c>
      <c r="H171" s="50"/>
      <c r="I171" s="44">
        <f t="shared" si="7"/>
        <v>0</v>
      </c>
    </row>
    <row r="172" spans="1:9" ht="15">
      <c r="A172" s="5" t="s">
        <v>304</v>
      </c>
      <c r="B172" s="15">
        <v>453300</v>
      </c>
      <c r="C172" t="s">
        <v>151</v>
      </c>
      <c r="D172" s="26" t="s">
        <v>102</v>
      </c>
      <c r="E172" s="40">
        <v>2</v>
      </c>
      <c r="F172" s="50"/>
      <c r="G172" s="44">
        <f t="shared" si="6"/>
        <v>0</v>
      </c>
      <c r="H172" s="50"/>
      <c r="I172" s="44">
        <f t="shared" si="7"/>
        <v>0</v>
      </c>
    </row>
    <row r="173" spans="1:9" ht="15">
      <c r="A173" s="5" t="s">
        <v>304</v>
      </c>
      <c r="B173" s="15">
        <v>453300</v>
      </c>
      <c r="C173" t="s">
        <v>152</v>
      </c>
      <c r="D173" s="26" t="s">
        <v>102</v>
      </c>
      <c r="E173" s="40">
        <v>1</v>
      </c>
      <c r="F173" s="50"/>
      <c r="G173" s="44">
        <f t="shared" si="6"/>
        <v>0</v>
      </c>
      <c r="H173" s="50"/>
      <c r="I173" s="44">
        <f t="shared" si="7"/>
        <v>0</v>
      </c>
    </row>
    <row r="174" spans="1:9" ht="15">
      <c r="A174" s="5" t="s">
        <v>293</v>
      </c>
      <c r="B174" s="15">
        <v>329131</v>
      </c>
      <c r="C174" t="s">
        <v>280</v>
      </c>
      <c r="D174" s="26" t="s">
        <v>102</v>
      </c>
      <c r="E174" s="40">
        <v>23</v>
      </c>
      <c r="F174" s="50"/>
      <c r="G174" s="44">
        <f t="shared" si="6"/>
        <v>0</v>
      </c>
      <c r="H174" s="44"/>
      <c r="I174" s="44">
        <f t="shared" si="7"/>
        <v>0</v>
      </c>
    </row>
    <row r="175" spans="1:9" ht="15">
      <c r="A175" s="5" t="s">
        <v>293</v>
      </c>
      <c r="B175" s="15">
        <v>329131</v>
      </c>
      <c r="C175" t="s">
        <v>282</v>
      </c>
      <c r="D175" s="26" t="s">
        <v>102</v>
      </c>
      <c r="E175" s="40">
        <v>26</v>
      </c>
      <c r="F175" s="50"/>
      <c r="G175" s="44">
        <f t="shared" si="6"/>
        <v>0</v>
      </c>
      <c r="H175" s="44"/>
      <c r="I175" s="44">
        <f t="shared" si="7"/>
        <v>0</v>
      </c>
    </row>
    <row r="176" spans="1:9" ht="15">
      <c r="A176" s="5" t="s">
        <v>293</v>
      </c>
      <c r="B176" s="15">
        <v>329131</v>
      </c>
      <c r="C176" t="s">
        <v>279</v>
      </c>
      <c r="D176" s="26" t="s">
        <v>102</v>
      </c>
      <c r="E176" s="40">
        <v>13</v>
      </c>
      <c r="F176" s="50"/>
      <c r="G176" s="44">
        <f t="shared" si="6"/>
        <v>0</v>
      </c>
      <c r="H176" s="44"/>
      <c r="I176" s="44">
        <f t="shared" si="7"/>
        <v>0</v>
      </c>
    </row>
    <row r="177" spans="1:9" ht="15">
      <c r="A177" s="5" t="s">
        <v>293</v>
      </c>
      <c r="B177" s="15">
        <v>329131</v>
      </c>
      <c r="C177" t="s">
        <v>283</v>
      </c>
      <c r="D177" s="26" t="s">
        <v>102</v>
      </c>
      <c r="E177" s="40">
        <v>21</v>
      </c>
      <c r="F177" s="50"/>
      <c r="G177" s="44">
        <f t="shared" si="6"/>
        <v>0</v>
      </c>
      <c r="H177" s="44"/>
      <c r="I177" s="44">
        <f t="shared" si="7"/>
        <v>0</v>
      </c>
    </row>
    <row r="178" spans="1:9" ht="15">
      <c r="A178" s="5" t="s">
        <v>293</v>
      </c>
      <c r="B178" s="15">
        <v>329131</v>
      </c>
      <c r="C178" t="s">
        <v>281</v>
      </c>
      <c r="D178" s="26" t="s">
        <v>102</v>
      </c>
      <c r="E178" s="40">
        <v>2</v>
      </c>
      <c r="F178" s="50"/>
      <c r="G178" s="44">
        <f t="shared" si="6"/>
        <v>0</v>
      </c>
      <c r="H178" s="44"/>
      <c r="I178" s="44">
        <f t="shared" si="7"/>
        <v>0</v>
      </c>
    </row>
    <row r="179" spans="1:9" ht="15">
      <c r="A179" s="5" t="s">
        <v>293</v>
      </c>
      <c r="B179" s="15">
        <v>329131</v>
      </c>
      <c r="C179" t="s">
        <v>104</v>
      </c>
      <c r="D179" s="26" t="s">
        <v>102</v>
      </c>
      <c r="E179" s="40">
        <v>18</v>
      </c>
      <c r="F179" s="50"/>
      <c r="G179" s="44">
        <f t="shared" si="6"/>
        <v>0</v>
      </c>
      <c r="H179" s="44"/>
      <c r="I179" s="44">
        <f t="shared" si="7"/>
        <v>0</v>
      </c>
    </row>
    <row r="180" spans="1:9" ht="15">
      <c r="A180" s="5" t="s">
        <v>293</v>
      </c>
      <c r="B180" s="15">
        <v>329131</v>
      </c>
      <c r="C180" t="s">
        <v>85</v>
      </c>
      <c r="D180" s="26" t="s">
        <v>102</v>
      </c>
      <c r="E180" s="40">
        <v>18</v>
      </c>
      <c r="F180" s="50"/>
      <c r="G180" s="44">
        <f t="shared" si="6"/>
        <v>0</v>
      </c>
      <c r="H180" s="44"/>
      <c r="I180" s="44">
        <f t="shared" si="7"/>
        <v>0</v>
      </c>
    </row>
    <row r="181" spans="1:9" ht="15">
      <c r="A181" s="5" t="s">
        <v>293</v>
      </c>
      <c r="B181" s="15">
        <v>329131</v>
      </c>
      <c r="C181" t="s">
        <v>84</v>
      </c>
      <c r="D181" s="26" t="s">
        <v>102</v>
      </c>
      <c r="E181" s="40">
        <v>18</v>
      </c>
      <c r="F181" s="50"/>
      <c r="G181" s="44">
        <f t="shared" si="6"/>
        <v>0</v>
      </c>
      <c r="H181" s="44"/>
      <c r="I181" s="44">
        <f t="shared" si="7"/>
        <v>0</v>
      </c>
    </row>
    <row r="182" spans="1:9" ht="15">
      <c r="A182" s="5" t="s">
        <v>296</v>
      </c>
      <c r="B182" s="15">
        <v>329131</v>
      </c>
      <c r="C182" t="s">
        <v>88</v>
      </c>
      <c r="D182" s="26" t="s">
        <v>102</v>
      </c>
      <c r="E182" s="40">
        <v>13</v>
      </c>
      <c r="F182" s="50"/>
      <c r="G182" s="44">
        <f t="shared" si="6"/>
        <v>0</v>
      </c>
      <c r="H182" s="44"/>
      <c r="I182" s="44">
        <f t="shared" si="7"/>
        <v>0</v>
      </c>
    </row>
    <row r="183" spans="1:9" ht="15">
      <c r="A183" s="5" t="s">
        <v>296</v>
      </c>
      <c r="B183" s="15">
        <v>329131</v>
      </c>
      <c r="C183" t="s">
        <v>91</v>
      </c>
      <c r="D183" s="26" t="s">
        <v>102</v>
      </c>
      <c r="E183" s="40">
        <v>2</v>
      </c>
      <c r="F183" s="50"/>
      <c r="G183" s="44">
        <f t="shared" si="6"/>
        <v>0</v>
      </c>
      <c r="H183" s="44"/>
      <c r="I183" s="44">
        <f t="shared" si="7"/>
        <v>0</v>
      </c>
    </row>
    <row r="184" spans="1:9" ht="15">
      <c r="A184" s="5" t="s">
        <v>296</v>
      </c>
      <c r="B184" s="15">
        <v>329131</v>
      </c>
      <c r="C184" t="s">
        <v>87</v>
      </c>
      <c r="D184" s="26" t="s">
        <v>102</v>
      </c>
      <c r="E184" s="40">
        <v>7</v>
      </c>
      <c r="F184" s="50"/>
      <c r="G184" s="44">
        <f t="shared" si="6"/>
        <v>0</v>
      </c>
      <c r="H184" s="44"/>
      <c r="I184" s="44">
        <f t="shared" si="7"/>
        <v>0</v>
      </c>
    </row>
    <row r="185" spans="1:9" ht="15">
      <c r="A185" s="5" t="s">
        <v>296</v>
      </c>
      <c r="B185" s="15">
        <v>329131</v>
      </c>
      <c r="C185" t="s">
        <v>92</v>
      </c>
      <c r="D185" s="26" t="s">
        <v>102</v>
      </c>
      <c r="E185" s="40">
        <v>3</v>
      </c>
      <c r="F185" s="50"/>
      <c r="G185" s="44">
        <f t="shared" si="6"/>
        <v>0</v>
      </c>
      <c r="H185" s="44"/>
      <c r="I185" s="44">
        <f t="shared" si="7"/>
        <v>0</v>
      </c>
    </row>
    <row r="186" spans="1:9" ht="15">
      <c r="A186" s="5" t="s">
        <v>296</v>
      </c>
      <c r="B186" s="15">
        <v>329131</v>
      </c>
      <c r="C186" t="s">
        <v>90</v>
      </c>
      <c r="D186" s="26" t="s">
        <v>102</v>
      </c>
      <c r="E186" s="40">
        <v>1</v>
      </c>
      <c r="F186" s="50"/>
      <c r="G186" s="44">
        <f t="shared" si="6"/>
        <v>0</v>
      </c>
      <c r="H186" s="44"/>
      <c r="I186" s="44">
        <f t="shared" si="7"/>
        <v>0</v>
      </c>
    </row>
    <row r="187" spans="1:9" ht="15">
      <c r="A187" s="5" t="s">
        <v>296</v>
      </c>
      <c r="B187" s="15">
        <v>329131</v>
      </c>
      <c r="C187" t="s">
        <v>89</v>
      </c>
      <c r="D187" s="26" t="s">
        <v>102</v>
      </c>
      <c r="E187" s="40">
        <v>2</v>
      </c>
      <c r="F187" s="50"/>
      <c r="G187" s="44">
        <f t="shared" si="6"/>
        <v>0</v>
      </c>
      <c r="H187" s="44"/>
      <c r="I187" s="44">
        <f t="shared" si="7"/>
        <v>0</v>
      </c>
    </row>
    <row r="188" spans="1:9" ht="15">
      <c r="A188" s="5" t="s">
        <v>296</v>
      </c>
      <c r="B188" s="15">
        <v>329131</v>
      </c>
      <c r="C188" t="s">
        <v>94</v>
      </c>
      <c r="D188" s="26" t="s">
        <v>102</v>
      </c>
      <c r="E188" s="40">
        <v>8</v>
      </c>
      <c r="F188" s="50"/>
      <c r="G188" s="44">
        <f t="shared" si="6"/>
        <v>0</v>
      </c>
      <c r="H188" s="44"/>
      <c r="I188" s="44">
        <f t="shared" si="7"/>
        <v>0</v>
      </c>
    </row>
    <row r="189" spans="1:9" ht="15">
      <c r="A189" s="5" t="s">
        <v>296</v>
      </c>
      <c r="B189" s="15">
        <v>329131</v>
      </c>
      <c r="C189" t="s">
        <v>95</v>
      </c>
      <c r="D189" s="26" t="s">
        <v>102</v>
      </c>
      <c r="E189" s="40">
        <v>6</v>
      </c>
      <c r="F189" s="50"/>
      <c r="G189" s="44">
        <f t="shared" si="6"/>
        <v>0</v>
      </c>
      <c r="H189" s="44"/>
      <c r="I189" s="44">
        <f t="shared" si="7"/>
        <v>0</v>
      </c>
    </row>
    <row r="190" spans="1:9" ht="15">
      <c r="A190" s="5" t="s">
        <v>296</v>
      </c>
      <c r="B190" s="15">
        <v>329131</v>
      </c>
      <c r="C190" t="s">
        <v>93</v>
      </c>
      <c r="D190" s="26" t="s">
        <v>102</v>
      </c>
      <c r="E190" s="40">
        <v>6</v>
      </c>
      <c r="F190" s="50"/>
      <c r="G190" s="44">
        <f t="shared" si="6"/>
        <v>0</v>
      </c>
      <c r="H190" s="44"/>
      <c r="I190" s="44">
        <f t="shared" si="7"/>
        <v>0</v>
      </c>
    </row>
    <row r="191" spans="1:10" ht="15">
      <c r="A191" s="5" t="s">
        <v>296</v>
      </c>
      <c r="B191" s="15">
        <v>329131</v>
      </c>
      <c r="C191" t="s">
        <v>96</v>
      </c>
      <c r="D191" s="26" t="s">
        <v>102</v>
      </c>
      <c r="E191" s="40">
        <v>18</v>
      </c>
      <c r="F191" s="50"/>
      <c r="G191" s="44">
        <f t="shared" si="6"/>
        <v>0</v>
      </c>
      <c r="H191" s="44"/>
      <c r="I191" s="44">
        <f t="shared" si="7"/>
        <v>0</v>
      </c>
      <c r="J191" s="49"/>
    </row>
    <row r="192" spans="1:9" ht="15">
      <c r="A192" s="5" t="s">
        <v>295</v>
      </c>
      <c r="B192" s="15">
        <v>329131</v>
      </c>
      <c r="C192" t="s">
        <v>267</v>
      </c>
      <c r="D192" s="26" t="s">
        <v>102</v>
      </c>
      <c r="E192" s="40">
        <v>1</v>
      </c>
      <c r="F192" s="50"/>
      <c r="G192" s="44">
        <f t="shared" si="6"/>
        <v>0</v>
      </c>
      <c r="H192" s="44"/>
      <c r="I192" s="44">
        <f t="shared" si="7"/>
        <v>0</v>
      </c>
    </row>
    <row r="193" spans="1:9" ht="15">
      <c r="A193" s="5" t="s">
        <v>295</v>
      </c>
      <c r="B193" s="15">
        <v>329131</v>
      </c>
      <c r="C193" t="s">
        <v>268</v>
      </c>
      <c r="D193" s="26" t="s">
        <v>102</v>
      </c>
      <c r="E193" s="40">
        <v>1</v>
      </c>
      <c r="F193" s="50"/>
      <c r="G193" s="44">
        <f t="shared" si="6"/>
        <v>0</v>
      </c>
      <c r="H193" s="44"/>
      <c r="I193" s="44">
        <f t="shared" si="7"/>
        <v>0</v>
      </c>
    </row>
    <row r="194" spans="1:9" ht="15">
      <c r="A194" s="5" t="s">
        <v>293</v>
      </c>
      <c r="B194" s="15">
        <v>329131</v>
      </c>
      <c r="C194" t="s">
        <v>98</v>
      </c>
      <c r="D194" s="26" t="s">
        <v>102</v>
      </c>
      <c r="E194" s="40">
        <v>1</v>
      </c>
      <c r="F194" s="50"/>
      <c r="G194" s="44">
        <f t="shared" si="6"/>
        <v>0</v>
      </c>
      <c r="H194" s="44"/>
      <c r="I194" s="44">
        <f t="shared" si="7"/>
        <v>0</v>
      </c>
    </row>
    <row r="195" spans="1:9" ht="15">
      <c r="A195" s="5" t="s">
        <v>307</v>
      </c>
      <c r="B195" s="15">
        <v>453300</v>
      </c>
      <c r="C195" t="s">
        <v>116</v>
      </c>
      <c r="D195" s="26" t="s">
        <v>317</v>
      </c>
      <c r="E195" s="40">
        <v>1</v>
      </c>
      <c r="F195" s="50"/>
      <c r="G195" s="44">
        <f aca="true" t="shared" si="8" ref="G195:G202">(E195*F195)</f>
        <v>0</v>
      </c>
      <c r="H195" s="50"/>
      <c r="I195" s="44">
        <f aca="true" t="shared" si="9" ref="I195:I202">(E195*H195)</f>
        <v>0</v>
      </c>
    </row>
    <row r="196" spans="1:9" ht="15">
      <c r="A196" s="5" t="s">
        <v>293</v>
      </c>
      <c r="B196" s="15">
        <v>272200</v>
      </c>
      <c r="C196" t="s">
        <v>63</v>
      </c>
      <c r="D196" s="26" t="s">
        <v>317</v>
      </c>
      <c r="E196" s="40">
        <v>1</v>
      </c>
      <c r="F196" s="50"/>
      <c r="G196" s="44">
        <f t="shared" si="8"/>
        <v>0</v>
      </c>
      <c r="H196" s="44"/>
      <c r="I196" s="44">
        <f t="shared" si="9"/>
        <v>0</v>
      </c>
    </row>
    <row r="197" spans="1:9" ht="15">
      <c r="A197" s="5" t="s">
        <v>304</v>
      </c>
      <c r="B197" s="15">
        <v>453300</v>
      </c>
      <c r="C197" t="s">
        <v>142</v>
      </c>
      <c r="D197" s="26" t="s">
        <v>102</v>
      </c>
      <c r="E197" s="40">
        <v>1</v>
      </c>
      <c r="F197" s="50"/>
      <c r="G197" s="44">
        <f t="shared" si="8"/>
        <v>0</v>
      </c>
      <c r="H197" s="50"/>
      <c r="I197" s="44">
        <f t="shared" si="9"/>
        <v>0</v>
      </c>
    </row>
    <row r="198" spans="1:9" ht="15">
      <c r="A198" s="5" t="s">
        <v>304</v>
      </c>
      <c r="B198" s="15">
        <v>453300</v>
      </c>
      <c r="C198" t="s">
        <v>143</v>
      </c>
      <c r="D198" s="26" t="s">
        <v>102</v>
      </c>
      <c r="E198" s="40">
        <v>1</v>
      </c>
      <c r="F198" s="50"/>
      <c r="G198" s="44">
        <f t="shared" si="8"/>
        <v>0</v>
      </c>
      <c r="H198" s="50"/>
      <c r="I198" s="44">
        <f t="shared" si="9"/>
        <v>0</v>
      </c>
    </row>
    <row r="199" spans="1:9" ht="15">
      <c r="A199" s="5" t="s">
        <v>293</v>
      </c>
      <c r="B199" s="15">
        <v>329131</v>
      </c>
      <c r="C199" t="s">
        <v>251</v>
      </c>
      <c r="D199" s="26" t="s">
        <v>102</v>
      </c>
      <c r="E199" s="40">
        <v>1</v>
      </c>
      <c r="F199" s="50"/>
      <c r="G199" s="44">
        <f t="shared" si="8"/>
        <v>0</v>
      </c>
      <c r="H199" s="44"/>
      <c r="I199" s="44">
        <f t="shared" si="9"/>
        <v>0</v>
      </c>
    </row>
    <row r="200" spans="1:9" ht="15">
      <c r="A200" s="5" t="s">
        <v>304</v>
      </c>
      <c r="B200" s="15">
        <v>453300</v>
      </c>
      <c r="C200" t="s">
        <v>230</v>
      </c>
      <c r="D200" s="26" t="s">
        <v>158</v>
      </c>
      <c r="E200" s="40">
        <v>700</v>
      </c>
      <c r="F200" s="50"/>
      <c r="G200" s="44">
        <f t="shared" si="8"/>
        <v>0</v>
      </c>
      <c r="H200" s="50"/>
      <c r="I200" s="44">
        <f t="shared" si="9"/>
        <v>0</v>
      </c>
    </row>
    <row r="201" spans="1:9" ht="15">
      <c r="A201" s="5" t="s">
        <v>304</v>
      </c>
      <c r="B201" s="15">
        <v>453300</v>
      </c>
      <c r="C201" t="s">
        <v>229</v>
      </c>
      <c r="D201" s="26" t="s">
        <v>158</v>
      </c>
      <c r="E201" s="40">
        <v>72.8</v>
      </c>
      <c r="F201" s="50"/>
      <c r="G201" s="44">
        <f t="shared" si="8"/>
        <v>0</v>
      </c>
      <c r="H201" s="50"/>
      <c r="I201" s="44">
        <f t="shared" si="9"/>
        <v>0</v>
      </c>
    </row>
    <row r="202" spans="1:9" ht="15">
      <c r="A202" s="5" t="s">
        <v>304</v>
      </c>
      <c r="B202" s="15">
        <v>453300</v>
      </c>
      <c r="C202" t="s">
        <v>210</v>
      </c>
      <c r="D202" s="26" t="s">
        <v>158</v>
      </c>
      <c r="E202" s="40">
        <v>772.8</v>
      </c>
      <c r="F202" s="50"/>
      <c r="G202" s="44">
        <f t="shared" si="8"/>
        <v>0</v>
      </c>
      <c r="H202" s="50"/>
      <c r="I202" s="44">
        <f t="shared" si="9"/>
        <v>0</v>
      </c>
    </row>
    <row r="203" spans="1:9" ht="14.25">
      <c r="A203" s="5"/>
      <c r="B203" s="15"/>
      <c r="C203" t="s">
        <v>24</v>
      </c>
      <c r="D203" s="26" t="s">
        <v>176</v>
      </c>
      <c r="E203" s="38">
        <v>722</v>
      </c>
      <c r="F203" s="44"/>
      <c r="G203" s="44">
        <f>SUM(G130:G202)</f>
        <v>0</v>
      </c>
      <c r="H203" s="44"/>
      <c r="I203" s="44">
        <f>SUM(I130:I202)</f>
        <v>0</v>
      </c>
    </row>
    <row r="204" spans="1:9" ht="15">
      <c r="A204" s="5">
        <v>725</v>
      </c>
      <c r="B204" s="15"/>
      <c r="C204" s="21" t="s">
        <v>214</v>
      </c>
      <c r="D204" s="26"/>
      <c r="E204" s="38">
        <v>725</v>
      </c>
      <c r="F204" s="51"/>
      <c r="G204" s="44"/>
      <c r="H204" s="44"/>
      <c r="I204" s="44"/>
    </row>
    <row r="205" spans="1:9" ht="15">
      <c r="A205" s="5" t="s">
        <v>306</v>
      </c>
      <c r="B205" s="15">
        <v>453300</v>
      </c>
      <c r="C205" t="s">
        <v>134</v>
      </c>
      <c r="D205" s="26" t="s">
        <v>317</v>
      </c>
      <c r="E205" s="40">
        <v>1</v>
      </c>
      <c r="F205" s="50"/>
      <c r="G205" s="44">
        <f>(E205*F205)</f>
        <v>0</v>
      </c>
      <c r="H205" s="50"/>
      <c r="I205" s="44">
        <f>(E205*H205)</f>
        <v>0</v>
      </c>
    </row>
    <row r="206" spans="1:9" ht="15">
      <c r="A206" s="5" t="s">
        <v>293</v>
      </c>
      <c r="B206" s="15">
        <v>262200</v>
      </c>
      <c r="C206" t="s">
        <v>227</v>
      </c>
      <c r="D206" s="26" t="s">
        <v>317</v>
      </c>
      <c r="E206" s="40">
        <v>1</v>
      </c>
      <c r="F206" s="50"/>
      <c r="G206" s="44">
        <f aca="true" t="shared" si="10" ref="G206:G245">(E206*F206)</f>
        <v>0</v>
      </c>
      <c r="H206" s="44"/>
      <c r="I206" s="44">
        <f aca="true" t="shared" si="11" ref="I206:I245">(E206*H206)</f>
        <v>0</v>
      </c>
    </row>
    <row r="207" spans="1:9" ht="15">
      <c r="A207" s="5" t="s">
        <v>293</v>
      </c>
      <c r="B207" s="15">
        <v>262200</v>
      </c>
      <c r="C207" t="s">
        <v>66</v>
      </c>
      <c r="D207" s="26" t="s">
        <v>317</v>
      </c>
      <c r="E207" s="40">
        <v>4</v>
      </c>
      <c r="F207" s="50"/>
      <c r="G207" s="44">
        <f t="shared" si="10"/>
        <v>0</v>
      </c>
      <c r="H207" s="44"/>
      <c r="I207" s="44">
        <f t="shared" si="11"/>
        <v>0</v>
      </c>
    </row>
    <row r="208" spans="1:9" ht="15">
      <c r="A208" s="5" t="s">
        <v>293</v>
      </c>
      <c r="B208" s="15">
        <v>262200</v>
      </c>
      <c r="C208" t="s">
        <v>175</v>
      </c>
      <c r="D208" s="26" t="s">
        <v>317</v>
      </c>
      <c r="E208" s="40">
        <v>4</v>
      </c>
      <c r="F208" s="50"/>
      <c r="G208" s="44">
        <f t="shared" si="10"/>
        <v>0</v>
      </c>
      <c r="H208" s="44"/>
      <c r="I208" s="44">
        <f t="shared" si="11"/>
        <v>0</v>
      </c>
    </row>
    <row r="209" spans="1:9" ht="15">
      <c r="A209" s="5" t="s">
        <v>293</v>
      </c>
      <c r="B209" s="15">
        <v>262200</v>
      </c>
      <c r="C209" t="s">
        <v>242</v>
      </c>
      <c r="D209" s="26" t="s">
        <v>317</v>
      </c>
      <c r="E209" s="40">
        <v>1</v>
      </c>
      <c r="F209" s="50"/>
      <c r="G209" s="44">
        <f t="shared" si="10"/>
        <v>0</v>
      </c>
      <c r="H209" s="44"/>
      <c r="I209" s="44">
        <f t="shared" si="11"/>
        <v>0</v>
      </c>
    </row>
    <row r="210" spans="1:9" ht="15">
      <c r="A210" s="5" t="s">
        <v>293</v>
      </c>
      <c r="B210" s="15">
        <v>262200</v>
      </c>
      <c r="C210" t="s">
        <v>222</v>
      </c>
      <c r="D210" s="26" t="s">
        <v>102</v>
      </c>
      <c r="E210" s="40">
        <v>1</v>
      </c>
      <c r="F210" s="50"/>
      <c r="G210" s="44">
        <f t="shared" si="10"/>
        <v>0</v>
      </c>
      <c r="H210" s="44"/>
      <c r="I210" s="44">
        <f t="shared" si="11"/>
        <v>0</v>
      </c>
    </row>
    <row r="211" spans="1:9" ht="15">
      <c r="A211" s="5" t="s">
        <v>306</v>
      </c>
      <c r="B211" s="15">
        <v>453300</v>
      </c>
      <c r="C211" t="s">
        <v>121</v>
      </c>
      <c r="D211" s="26" t="s">
        <v>317</v>
      </c>
      <c r="E211" s="40">
        <v>4</v>
      </c>
      <c r="F211" s="50"/>
      <c r="G211" s="44">
        <f t="shared" si="10"/>
        <v>0</v>
      </c>
      <c r="H211" s="50"/>
      <c r="I211" s="44">
        <f t="shared" si="11"/>
        <v>0</v>
      </c>
    </row>
    <row r="212" spans="1:9" ht="15">
      <c r="A212" s="5" t="s">
        <v>291</v>
      </c>
      <c r="B212" s="15">
        <v>262200</v>
      </c>
      <c r="C212" t="s">
        <v>86</v>
      </c>
      <c r="D212" s="26" t="s">
        <v>317</v>
      </c>
      <c r="E212" s="40">
        <v>4</v>
      </c>
      <c r="F212" s="50"/>
      <c r="G212" s="44">
        <f t="shared" si="10"/>
        <v>0</v>
      </c>
      <c r="H212" s="44"/>
      <c r="I212" s="44">
        <f t="shared" si="11"/>
        <v>0</v>
      </c>
    </row>
    <row r="213" spans="1:9" ht="15">
      <c r="A213" s="5" t="s">
        <v>293</v>
      </c>
      <c r="B213" s="15">
        <v>262200</v>
      </c>
      <c r="C213" t="s">
        <v>241</v>
      </c>
      <c r="D213" s="26" t="s">
        <v>317</v>
      </c>
      <c r="E213" s="40">
        <v>4</v>
      </c>
      <c r="F213" s="50"/>
      <c r="G213" s="44">
        <f t="shared" si="10"/>
        <v>0</v>
      </c>
      <c r="H213" s="44"/>
      <c r="I213" s="44">
        <f t="shared" si="11"/>
        <v>0</v>
      </c>
    </row>
    <row r="214" spans="1:9" ht="15">
      <c r="A214" s="5" t="s">
        <v>293</v>
      </c>
      <c r="B214" s="15">
        <v>262200</v>
      </c>
      <c r="C214" t="s">
        <v>224</v>
      </c>
      <c r="D214" s="26" t="s">
        <v>317</v>
      </c>
      <c r="E214" s="40">
        <v>4</v>
      </c>
      <c r="F214" s="50"/>
      <c r="G214" s="44">
        <f t="shared" si="10"/>
        <v>0</v>
      </c>
      <c r="H214" s="44"/>
      <c r="I214" s="44">
        <f t="shared" si="11"/>
        <v>0</v>
      </c>
    </row>
    <row r="215" spans="1:9" ht="15">
      <c r="A215" s="5" t="s">
        <v>293</v>
      </c>
      <c r="B215" s="15">
        <v>262200</v>
      </c>
      <c r="C215" t="s">
        <v>51</v>
      </c>
      <c r="D215" s="26" t="s">
        <v>317</v>
      </c>
      <c r="E215" s="40">
        <v>1</v>
      </c>
      <c r="F215" s="50"/>
      <c r="G215" s="44">
        <f t="shared" si="10"/>
        <v>0</v>
      </c>
      <c r="H215" s="44"/>
      <c r="I215" s="44">
        <f t="shared" si="11"/>
        <v>0</v>
      </c>
    </row>
    <row r="216" spans="1:9" ht="15">
      <c r="A216" s="5" t="s">
        <v>293</v>
      </c>
      <c r="B216" s="15">
        <v>262200</v>
      </c>
      <c r="C216" t="s">
        <v>55</v>
      </c>
      <c r="D216" s="26" t="s">
        <v>317</v>
      </c>
      <c r="E216" s="40">
        <v>1</v>
      </c>
      <c r="F216" s="50"/>
      <c r="G216" s="44">
        <f t="shared" si="10"/>
        <v>0</v>
      </c>
      <c r="H216" s="51"/>
      <c r="I216" s="44">
        <f t="shared" si="11"/>
        <v>0</v>
      </c>
    </row>
    <row r="217" spans="1:9" ht="15">
      <c r="A217" s="5" t="s">
        <v>306</v>
      </c>
      <c r="B217" s="15">
        <v>453300</v>
      </c>
      <c r="C217" t="s">
        <v>137</v>
      </c>
      <c r="D217" s="26" t="s">
        <v>317</v>
      </c>
      <c r="E217" s="40">
        <v>3</v>
      </c>
      <c r="F217" s="50"/>
      <c r="G217" s="44">
        <f t="shared" si="10"/>
        <v>0</v>
      </c>
      <c r="H217" s="50"/>
      <c r="I217" s="44">
        <f t="shared" si="11"/>
        <v>0</v>
      </c>
    </row>
    <row r="218" spans="1:9" ht="15">
      <c r="A218" s="5" t="s">
        <v>306</v>
      </c>
      <c r="B218" s="15">
        <v>453300</v>
      </c>
      <c r="C218" t="s">
        <v>136</v>
      </c>
      <c r="D218" s="26" t="s">
        <v>317</v>
      </c>
      <c r="E218" s="40">
        <v>3</v>
      </c>
      <c r="F218" s="50"/>
      <c r="G218" s="44">
        <f t="shared" si="10"/>
        <v>0</v>
      </c>
      <c r="H218" s="50"/>
      <c r="I218" s="44">
        <f t="shared" si="11"/>
        <v>0</v>
      </c>
    </row>
    <row r="219" spans="1:9" ht="15">
      <c r="A219" s="5">
        <v>26213999</v>
      </c>
      <c r="B219" s="15">
        <v>262200</v>
      </c>
      <c r="C219" t="s">
        <v>247</v>
      </c>
      <c r="D219" s="26" t="s">
        <v>317</v>
      </c>
      <c r="E219" s="40">
        <v>3</v>
      </c>
      <c r="F219" s="50"/>
      <c r="G219" s="44">
        <f t="shared" si="10"/>
        <v>0</v>
      </c>
      <c r="H219" s="44"/>
      <c r="I219" s="44">
        <f t="shared" si="11"/>
        <v>0</v>
      </c>
    </row>
    <row r="220" spans="1:9" ht="15">
      <c r="A220" s="5">
        <v>26213999</v>
      </c>
      <c r="B220" s="15">
        <v>262200</v>
      </c>
      <c r="C220" t="s">
        <v>249</v>
      </c>
      <c r="D220" s="26" t="s">
        <v>317</v>
      </c>
      <c r="E220" s="40">
        <v>2</v>
      </c>
      <c r="F220" s="50"/>
      <c r="G220" s="44">
        <f t="shared" si="10"/>
        <v>0</v>
      </c>
      <c r="H220" s="44"/>
      <c r="I220" s="44">
        <f t="shared" si="11"/>
        <v>0</v>
      </c>
    </row>
    <row r="221" spans="1:9" ht="15">
      <c r="A221" s="5">
        <v>26213999</v>
      </c>
      <c r="B221" s="15">
        <v>262200</v>
      </c>
      <c r="C221" t="s">
        <v>250</v>
      </c>
      <c r="D221" s="26" t="s">
        <v>317</v>
      </c>
      <c r="E221" s="40">
        <v>1</v>
      </c>
      <c r="F221" s="50"/>
      <c r="G221" s="44">
        <f t="shared" si="10"/>
        <v>0</v>
      </c>
      <c r="H221" s="44"/>
      <c r="I221" s="44">
        <f t="shared" si="11"/>
        <v>0</v>
      </c>
    </row>
    <row r="222" spans="1:9" ht="15">
      <c r="A222" s="5" t="s">
        <v>293</v>
      </c>
      <c r="B222" s="15">
        <v>262200</v>
      </c>
      <c r="C222" t="s">
        <v>47</v>
      </c>
      <c r="D222" s="26" t="s">
        <v>102</v>
      </c>
      <c r="E222" s="40">
        <v>6</v>
      </c>
      <c r="F222" s="50"/>
      <c r="G222" s="44">
        <f t="shared" si="10"/>
        <v>0</v>
      </c>
      <c r="H222" s="44"/>
      <c r="I222" s="44">
        <f t="shared" si="11"/>
        <v>0</v>
      </c>
    </row>
    <row r="223" spans="1:9" ht="15">
      <c r="A223" s="5" t="s">
        <v>306</v>
      </c>
      <c r="B223" s="15">
        <v>453300</v>
      </c>
      <c r="C223" t="s">
        <v>115</v>
      </c>
      <c r="D223" s="26" t="s">
        <v>317</v>
      </c>
      <c r="E223" s="40">
        <v>1</v>
      </c>
      <c r="F223" s="50"/>
      <c r="G223" s="44">
        <f t="shared" si="10"/>
        <v>0</v>
      </c>
      <c r="H223" s="50"/>
      <c r="I223" s="44">
        <f t="shared" si="11"/>
        <v>0</v>
      </c>
    </row>
    <row r="224" spans="1:9" ht="15">
      <c r="A224" s="5" t="s">
        <v>306</v>
      </c>
      <c r="B224" s="15">
        <v>453300</v>
      </c>
      <c r="C224" t="s">
        <v>218</v>
      </c>
      <c r="D224" s="26" t="s">
        <v>317</v>
      </c>
      <c r="E224" s="40">
        <v>1</v>
      </c>
      <c r="F224" s="50"/>
      <c r="G224" s="44">
        <f t="shared" si="10"/>
        <v>0</v>
      </c>
      <c r="H224" s="50"/>
      <c r="I224" s="44">
        <f t="shared" si="11"/>
        <v>0</v>
      </c>
    </row>
    <row r="225" spans="1:9" ht="15">
      <c r="A225" s="5" t="s">
        <v>293</v>
      </c>
      <c r="B225" s="15">
        <v>287511</v>
      </c>
      <c r="C225" t="s">
        <v>64</v>
      </c>
      <c r="D225" s="26" t="s">
        <v>102</v>
      </c>
      <c r="E225" s="40">
        <v>1</v>
      </c>
      <c r="F225" s="50"/>
      <c r="G225" s="44">
        <f t="shared" si="10"/>
        <v>0</v>
      </c>
      <c r="H225" s="44"/>
      <c r="I225" s="44">
        <f t="shared" si="11"/>
        <v>0</v>
      </c>
    </row>
    <row r="226" spans="1:9" ht="15">
      <c r="A226" s="5" t="s">
        <v>306</v>
      </c>
      <c r="B226" s="15">
        <v>453300</v>
      </c>
      <c r="C226" t="s">
        <v>153</v>
      </c>
      <c r="D226" s="26" t="s">
        <v>317</v>
      </c>
      <c r="E226" s="40">
        <v>1</v>
      </c>
      <c r="F226" s="50"/>
      <c r="G226" s="44">
        <f t="shared" si="10"/>
        <v>0</v>
      </c>
      <c r="H226" s="50"/>
      <c r="I226" s="44">
        <f t="shared" si="11"/>
        <v>0</v>
      </c>
    </row>
    <row r="227" spans="1:9" ht="15">
      <c r="A227" s="5" t="s">
        <v>299</v>
      </c>
      <c r="B227" s="15">
        <v>262200</v>
      </c>
      <c r="C227" t="s">
        <v>263</v>
      </c>
      <c r="D227" s="26" t="s">
        <v>317</v>
      </c>
      <c r="E227" s="40">
        <v>1</v>
      </c>
      <c r="F227" s="50"/>
      <c r="G227" s="44">
        <f t="shared" si="10"/>
        <v>0</v>
      </c>
      <c r="H227" s="44"/>
      <c r="I227" s="44">
        <f t="shared" si="11"/>
        <v>0</v>
      </c>
    </row>
    <row r="228" spans="1:9" ht="15">
      <c r="A228" s="5" t="s">
        <v>306</v>
      </c>
      <c r="B228" s="15">
        <v>453300</v>
      </c>
      <c r="C228" t="s">
        <v>139</v>
      </c>
      <c r="D228" s="26" t="s">
        <v>102</v>
      </c>
      <c r="E228" s="40">
        <v>3</v>
      </c>
      <c r="F228" s="50"/>
      <c r="G228" s="44">
        <f t="shared" si="10"/>
        <v>0</v>
      </c>
      <c r="H228" s="50"/>
      <c r="I228" s="44">
        <f t="shared" si="11"/>
        <v>0</v>
      </c>
    </row>
    <row r="229" spans="1:9" ht="15">
      <c r="A229" s="5" t="s">
        <v>306</v>
      </c>
      <c r="B229" s="15">
        <v>453300</v>
      </c>
      <c r="C229" t="s">
        <v>140</v>
      </c>
      <c r="D229" s="26" t="s">
        <v>102</v>
      </c>
      <c r="E229" s="40">
        <v>15</v>
      </c>
      <c r="F229" s="50"/>
      <c r="G229" s="44">
        <f t="shared" si="10"/>
        <v>0</v>
      </c>
      <c r="H229" s="50"/>
      <c r="I229" s="44">
        <f t="shared" si="11"/>
        <v>0</v>
      </c>
    </row>
    <row r="230" spans="1:9" ht="15">
      <c r="A230" s="5" t="s">
        <v>306</v>
      </c>
      <c r="B230" s="15">
        <v>453300</v>
      </c>
      <c r="C230" t="s">
        <v>141</v>
      </c>
      <c r="D230" s="26" t="s">
        <v>102</v>
      </c>
      <c r="E230" s="40">
        <v>2</v>
      </c>
      <c r="F230" s="50"/>
      <c r="G230" s="44">
        <f t="shared" si="10"/>
        <v>0</v>
      </c>
      <c r="H230" s="50"/>
      <c r="I230" s="44">
        <f t="shared" si="11"/>
        <v>0</v>
      </c>
    </row>
    <row r="231" spans="1:9" ht="15">
      <c r="A231" s="5" t="s">
        <v>293</v>
      </c>
      <c r="B231" s="15">
        <v>291311</v>
      </c>
      <c r="C231" t="s">
        <v>264</v>
      </c>
      <c r="D231" s="26" t="s">
        <v>102</v>
      </c>
      <c r="E231" s="40">
        <v>3</v>
      </c>
      <c r="F231" s="50"/>
      <c r="G231" s="44">
        <f t="shared" si="10"/>
        <v>0</v>
      </c>
      <c r="H231" s="44"/>
      <c r="I231" s="44">
        <f t="shared" si="11"/>
        <v>0</v>
      </c>
    </row>
    <row r="232" spans="1:9" ht="15">
      <c r="A232" s="5" t="s">
        <v>293</v>
      </c>
      <c r="B232" s="15">
        <v>291311</v>
      </c>
      <c r="C232" t="s">
        <v>208</v>
      </c>
      <c r="D232" s="26" t="s">
        <v>102</v>
      </c>
      <c r="E232" s="40">
        <v>2</v>
      </c>
      <c r="F232" s="50"/>
      <c r="G232" s="44">
        <f t="shared" si="10"/>
        <v>0</v>
      </c>
      <c r="H232" s="44"/>
      <c r="I232" s="44">
        <f t="shared" si="11"/>
        <v>0</v>
      </c>
    </row>
    <row r="233" spans="1:9" ht="15">
      <c r="A233" s="5" t="s">
        <v>293</v>
      </c>
      <c r="B233" s="15">
        <v>291311</v>
      </c>
      <c r="C233" t="s">
        <v>248</v>
      </c>
      <c r="D233" s="26" t="s">
        <v>102</v>
      </c>
      <c r="E233" s="40">
        <v>15</v>
      </c>
      <c r="F233" s="50"/>
      <c r="G233" s="44">
        <f t="shared" si="10"/>
        <v>0</v>
      </c>
      <c r="H233" s="44"/>
      <c r="I233" s="44">
        <f t="shared" si="11"/>
        <v>0</v>
      </c>
    </row>
    <row r="234" spans="1:9" ht="15">
      <c r="A234" s="5" t="s">
        <v>293</v>
      </c>
      <c r="B234" s="15">
        <v>291311</v>
      </c>
      <c r="C234" t="s">
        <v>209</v>
      </c>
      <c r="D234" s="26" t="s">
        <v>102</v>
      </c>
      <c r="E234" s="40">
        <v>2</v>
      </c>
      <c r="F234" s="50"/>
      <c r="G234" s="44">
        <f t="shared" si="10"/>
        <v>0</v>
      </c>
      <c r="H234" s="44"/>
      <c r="I234" s="44">
        <f t="shared" si="11"/>
        <v>0</v>
      </c>
    </row>
    <row r="235" spans="1:9" ht="15">
      <c r="A235" s="5" t="s">
        <v>306</v>
      </c>
      <c r="B235" s="15">
        <v>453300</v>
      </c>
      <c r="C235" t="s">
        <v>112</v>
      </c>
      <c r="D235" s="26" t="s">
        <v>102</v>
      </c>
      <c r="E235" s="40">
        <v>2</v>
      </c>
      <c r="F235" s="50"/>
      <c r="G235" s="44">
        <f t="shared" si="10"/>
        <v>0</v>
      </c>
      <c r="H235" s="50"/>
      <c r="I235" s="44">
        <f t="shared" si="11"/>
        <v>0</v>
      </c>
    </row>
    <row r="236" spans="1:9" ht="15">
      <c r="A236" s="5" t="s">
        <v>306</v>
      </c>
      <c r="B236" s="15">
        <v>453300</v>
      </c>
      <c r="C236" t="s">
        <v>113</v>
      </c>
      <c r="D236" s="26" t="s">
        <v>102</v>
      </c>
      <c r="E236" s="40">
        <v>6</v>
      </c>
      <c r="F236" s="50"/>
      <c r="G236" s="44">
        <f t="shared" si="10"/>
        <v>0</v>
      </c>
      <c r="H236" s="50"/>
      <c r="I236" s="44">
        <f t="shared" si="11"/>
        <v>0</v>
      </c>
    </row>
    <row r="237" spans="1:9" ht="15">
      <c r="A237" s="5" t="s">
        <v>306</v>
      </c>
      <c r="B237" s="15">
        <v>453300</v>
      </c>
      <c r="C237" t="s">
        <v>135</v>
      </c>
      <c r="D237" s="26" t="s">
        <v>102</v>
      </c>
      <c r="E237" s="40">
        <v>1</v>
      </c>
      <c r="F237" s="50"/>
      <c r="G237" s="44">
        <f t="shared" si="10"/>
        <v>0</v>
      </c>
      <c r="H237" s="50"/>
      <c r="I237" s="44">
        <f t="shared" si="11"/>
        <v>0</v>
      </c>
    </row>
    <row r="238" spans="1:9" ht="15">
      <c r="A238" s="5" t="s">
        <v>293</v>
      </c>
      <c r="B238" s="15">
        <v>291311</v>
      </c>
      <c r="C238" t="s">
        <v>7</v>
      </c>
      <c r="D238" s="26" t="s">
        <v>102</v>
      </c>
      <c r="E238" s="40">
        <v>6</v>
      </c>
      <c r="F238" s="50"/>
      <c r="G238" s="44">
        <f t="shared" si="10"/>
        <v>0</v>
      </c>
      <c r="H238" s="44"/>
      <c r="I238" s="44">
        <f t="shared" si="11"/>
        <v>0</v>
      </c>
    </row>
    <row r="239" spans="1:9" ht="15">
      <c r="A239" s="5" t="s">
        <v>293</v>
      </c>
      <c r="B239" s="15">
        <v>291311</v>
      </c>
      <c r="C239" t="s">
        <v>5</v>
      </c>
      <c r="D239" s="26" t="s">
        <v>102</v>
      </c>
      <c r="E239" s="40">
        <v>2</v>
      </c>
      <c r="F239" s="50"/>
      <c r="G239" s="44">
        <f t="shared" si="10"/>
        <v>0</v>
      </c>
      <c r="H239" s="44"/>
      <c r="I239" s="44">
        <f t="shared" si="11"/>
        <v>0</v>
      </c>
    </row>
    <row r="240" spans="1:9" ht="15">
      <c r="A240" s="5" t="s">
        <v>293</v>
      </c>
      <c r="B240" s="15">
        <v>291311</v>
      </c>
      <c r="C240" t="s">
        <v>6</v>
      </c>
      <c r="D240" s="26" t="s">
        <v>102</v>
      </c>
      <c r="E240" s="40">
        <v>1</v>
      </c>
      <c r="F240" s="50"/>
      <c r="G240" s="44">
        <f t="shared" si="10"/>
        <v>0</v>
      </c>
      <c r="H240" s="44"/>
      <c r="I240" s="44">
        <f t="shared" si="11"/>
        <v>0</v>
      </c>
    </row>
    <row r="241" spans="1:9" ht="15">
      <c r="A241" s="5" t="s">
        <v>293</v>
      </c>
      <c r="B241" s="15">
        <v>291311</v>
      </c>
      <c r="C241" t="s">
        <v>237</v>
      </c>
      <c r="D241" s="26" t="s">
        <v>102</v>
      </c>
      <c r="E241" s="40">
        <v>1</v>
      </c>
      <c r="F241" s="50"/>
      <c r="G241" s="44">
        <f t="shared" si="10"/>
        <v>0</v>
      </c>
      <c r="H241" s="44"/>
      <c r="I241" s="44">
        <f t="shared" si="11"/>
        <v>0</v>
      </c>
    </row>
    <row r="242" spans="1:9" ht="15">
      <c r="A242" s="5" t="s">
        <v>306</v>
      </c>
      <c r="B242" s="15">
        <v>453300</v>
      </c>
      <c r="C242" t="s">
        <v>154</v>
      </c>
      <c r="D242" s="26" t="s">
        <v>102</v>
      </c>
      <c r="E242" s="40">
        <v>1</v>
      </c>
      <c r="F242" s="50"/>
      <c r="G242" s="44">
        <f t="shared" si="10"/>
        <v>0</v>
      </c>
      <c r="H242" s="50"/>
      <c r="I242" s="44">
        <f t="shared" si="11"/>
        <v>0</v>
      </c>
    </row>
    <row r="243" spans="1:9" ht="15">
      <c r="A243" s="5" t="s">
        <v>293</v>
      </c>
      <c r="B243" s="15">
        <v>291311</v>
      </c>
      <c r="C243" t="s">
        <v>50</v>
      </c>
      <c r="D243" s="26" t="s">
        <v>102</v>
      </c>
      <c r="E243" s="40">
        <v>1</v>
      </c>
      <c r="F243" s="50"/>
      <c r="G243" s="44">
        <f t="shared" si="10"/>
        <v>0</v>
      </c>
      <c r="H243" s="44"/>
      <c r="I243" s="44">
        <f t="shared" si="11"/>
        <v>0</v>
      </c>
    </row>
    <row r="244" spans="1:9" ht="15">
      <c r="A244" s="5" t="s">
        <v>306</v>
      </c>
      <c r="B244" s="15">
        <v>453300</v>
      </c>
      <c r="C244" t="s">
        <v>114</v>
      </c>
      <c r="D244" s="26" t="s">
        <v>102</v>
      </c>
      <c r="E244" s="40">
        <v>4</v>
      </c>
      <c r="F244" s="50"/>
      <c r="G244" s="44">
        <f t="shared" si="10"/>
        <v>0</v>
      </c>
      <c r="H244" s="50"/>
      <c r="I244" s="44">
        <f t="shared" si="11"/>
        <v>0</v>
      </c>
    </row>
    <row r="245" spans="1:9" ht="15">
      <c r="A245" s="5" t="s">
        <v>293</v>
      </c>
      <c r="B245" s="15">
        <v>291311</v>
      </c>
      <c r="C245" t="s">
        <v>43</v>
      </c>
      <c r="D245" s="26" t="s">
        <v>102</v>
      </c>
      <c r="E245" s="40">
        <v>4</v>
      </c>
      <c r="F245" s="50"/>
      <c r="G245" s="44">
        <f t="shared" si="10"/>
        <v>0</v>
      </c>
      <c r="H245" s="44"/>
      <c r="I245" s="44">
        <f t="shared" si="11"/>
        <v>0</v>
      </c>
    </row>
    <row r="246" spans="1:9" ht="14.25">
      <c r="A246" s="5"/>
      <c r="B246" s="15"/>
      <c r="C246" t="s">
        <v>17</v>
      </c>
      <c r="D246" s="26" t="s">
        <v>176</v>
      </c>
      <c r="E246" s="38">
        <v>725</v>
      </c>
      <c r="F246" s="44"/>
      <c r="G246" s="44">
        <f>SUM(G205:G245)</f>
        <v>0</v>
      </c>
      <c r="H246" s="44"/>
      <c r="I246" s="44">
        <f>SUM(I205:I245)</f>
        <v>0</v>
      </c>
    </row>
    <row r="247" spans="1:9" ht="15">
      <c r="A247" s="5">
        <v>713</v>
      </c>
      <c r="B247" s="15"/>
      <c r="C247" s="21" t="s">
        <v>213</v>
      </c>
      <c r="D247" s="26"/>
      <c r="E247" s="38">
        <v>713</v>
      </c>
      <c r="F247" s="44"/>
      <c r="G247" s="44"/>
      <c r="H247" s="44"/>
      <c r="I247" s="44"/>
    </row>
    <row r="248" spans="1:9" ht="15">
      <c r="A248" s="5" t="s">
        <v>308</v>
      </c>
      <c r="B248" s="15">
        <v>453300</v>
      </c>
      <c r="C248" t="s">
        <v>119</v>
      </c>
      <c r="D248" s="26" t="s">
        <v>158</v>
      </c>
      <c r="E248" s="40">
        <v>290</v>
      </c>
      <c r="F248" s="44"/>
      <c r="G248" s="44">
        <f>(E248*F248)</f>
        <v>0</v>
      </c>
      <c r="H248" s="50"/>
      <c r="I248" s="44">
        <f>(E248*H248)</f>
        <v>0</v>
      </c>
    </row>
    <row r="249" spans="1:9" ht="15">
      <c r="A249" s="5" t="s">
        <v>308</v>
      </c>
      <c r="B249" s="15">
        <v>453300</v>
      </c>
      <c r="C249" t="s">
        <v>120</v>
      </c>
      <c r="D249" s="26" t="s">
        <v>158</v>
      </c>
      <c r="E249" s="40">
        <v>278</v>
      </c>
      <c r="F249" s="44"/>
      <c r="G249" s="44">
        <f aca="true" t="shared" si="12" ref="G249:G278">(E249*F249)</f>
        <v>0</v>
      </c>
      <c r="H249" s="50"/>
      <c r="I249" s="44">
        <f aca="true" t="shared" si="13" ref="I249:I278">(E249*H249)</f>
        <v>0</v>
      </c>
    </row>
    <row r="250" spans="1:9" ht="15">
      <c r="A250" s="5" t="s">
        <v>308</v>
      </c>
      <c r="B250" s="15">
        <v>453300</v>
      </c>
      <c r="C250" t="s">
        <v>118</v>
      </c>
      <c r="D250" s="26" t="s">
        <v>158</v>
      </c>
      <c r="E250" s="40">
        <v>112</v>
      </c>
      <c r="F250" s="44"/>
      <c r="G250" s="44">
        <f t="shared" si="12"/>
        <v>0</v>
      </c>
      <c r="H250" s="50"/>
      <c r="I250" s="44">
        <f t="shared" si="13"/>
        <v>0</v>
      </c>
    </row>
    <row r="251" spans="1:9" ht="15">
      <c r="A251" s="5" t="s">
        <v>308</v>
      </c>
      <c r="B251" s="15">
        <v>453300</v>
      </c>
      <c r="C251" t="s">
        <v>117</v>
      </c>
      <c r="D251" s="26" t="s">
        <v>158</v>
      </c>
      <c r="E251" s="40">
        <v>12</v>
      </c>
      <c r="F251" s="44"/>
      <c r="G251" s="44">
        <f t="shared" si="12"/>
        <v>0</v>
      </c>
      <c r="H251" s="50"/>
      <c r="I251" s="44">
        <f t="shared" si="13"/>
        <v>0</v>
      </c>
    </row>
    <row r="252" spans="1:9" ht="15">
      <c r="A252" s="5" t="s">
        <v>293</v>
      </c>
      <c r="B252" s="15">
        <v>453300</v>
      </c>
      <c r="C252" t="s">
        <v>225</v>
      </c>
      <c r="D252" s="26" t="s">
        <v>158</v>
      </c>
      <c r="E252" s="40">
        <v>6.6</v>
      </c>
      <c r="F252" s="44"/>
      <c r="G252" s="44">
        <f t="shared" si="12"/>
        <v>0</v>
      </c>
      <c r="H252" s="50"/>
      <c r="I252" s="44">
        <f t="shared" si="13"/>
        <v>0</v>
      </c>
    </row>
    <row r="253" spans="1:9" ht="15">
      <c r="A253" s="5" t="s">
        <v>293</v>
      </c>
      <c r="B253" s="15">
        <v>291311</v>
      </c>
      <c r="C253" t="s">
        <v>226</v>
      </c>
      <c r="D253" s="26" t="s">
        <v>102</v>
      </c>
      <c r="E253" s="40">
        <v>1</v>
      </c>
      <c r="F253" s="50"/>
      <c r="G253" s="44">
        <f t="shared" si="12"/>
        <v>0</v>
      </c>
      <c r="H253" s="44"/>
      <c r="I253" s="44">
        <f t="shared" si="13"/>
        <v>0</v>
      </c>
    </row>
    <row r="254" spans="1:9" ht="15">
      <c r="A254" s="5" t="s">
        <v>293</v>
      </c>
      <c r="B254" s="15">
        <v>291311</v>
      </c>
      <c r="C254" t="s">
        <v>231</v>
      </c>
      <c r="D254" s="26" t="s">
        <v>102</v>
      </c>
      <c r="E254" s="40">
        <v>75</v>
      </c>
      <c r="F254" s="44"/>
      <c r="G254" s="44">
        <f t="shared" si="12"/>
        <v>0</v>
      </c>
      <c r="H254" s="50"/>
      <c r="I254" s="44">
        <f t="shared" si="13"/>
        <v>0</v>
      </c>
    </row>
    <row r="255" spans="1:9" ht="15">
      <c r="A255" s="5" t="s">
        <v>293</v>
      </c>
      <c r="B255" s="15">
        <v>291311</v>
      </c>
      <c r="C255" t="s">
        <v>207</v>
      </c>
      <c r="D255" s="26" t="s">
        <v>102</v>
      </c>
      <c r="E255" s="40">
        <v>16</v>
      </c>
      <c r="F255" s="50"/>
      <c r="G255" s="44">
        <f t="shared" si="12"/>
        <v>0</v>
      </c>
      <c r="H255" s="44"/>
      <c r="I255" s="44">
        <f t="shared" si="13"/>
        <v>0</v>
      </c>
    </row>
    <row r="256" spans="1:9" ht="15">
      <c r="A256" s="5" t="s">
        <v>303</v>
      </c>
      <c r="B256" s="15">
        <v>453200</v>
      </c>
      <c r="C256" t="s">
        <v>68</v>
      </c>
      <c r="D256" s="26" t="s">
        <v>158</v>
      </c>
      <c r="E256" s="40">
        <v>90</v>
      </c>
      <c r="F256" s="50"/>
      <c r="G256" s="44">
        <f t="shared" si="12"/>
        <v>0</v>
      </c>
      <c r="H256" s="44"/>
      <c r="I256" s="44">
        <f t="shared" si="13"/>
        <v>0</v>
      </c>
    </row>
    <row r="257" spans="1:9" ht="15">
      <c r="A257" s="5" t="s">
        <v>303</v>
      </c>
      <c r="B257" s="15">
        <v>453200</v>
      </c>
      <c r="C257" t="s">
        <v>70</v>
      </c>
      <c r="D257" s="26" t="s">
        <v>158</v>
      </c>
      <c r="E257" s="40">
        <v>5</v>
      </c>
      <c r="F257" s="50"/>
      <c r="G257" s="44">
        <f t="shared" si="12"/>
        <v>0</v>
      </c>
      <c r="H257" s="44"/>
      <c r="I257" s="44">
        <f t="shared" si="13"/>
        <v>0</v>
      </c>
    </row>
    <row r="258" spans="1:9" ht="15">
      <c r="A258" s="5" t="s">
        <v>303</v>
      </c>
      <c r="B258" s="15">
        <v>453200</v>
      </c>
      <c r="C258" t="s">
        <v>72</v>
      </c>
      <c r="D258" s="26" t="s">
        <v>158</v>
      </c>
      <c r="E258" s="40">
        <v>15</v>
      </c>
      <c r="F258" s="50"/>
      <c r="G258" s="44">
        <f t="shared" si="12"/>
        <v>0</v>
      </c>
      <c r="H258" s="44"/>
      <c r="I258" s="44">
        <f t="shared" si="13"/>
        <v>0</v>
      </c>
    </row>
    <row r="259" spans="1:9" ht="15">
      <c r="A259" s="5" t="s">
        <v>303</v>
      </c>
      <c r="B259" s="15">
        <v>453200</v>
      </c>
      <c r="C259" t="s">
        <v>73</v>
      </c>
      <c r="D259" s="26" t="s">
        <v>158</v>
      </c>
      <c r="E259" s="40">
        <v>8</v>
      </c>
      <c r="F259" s="50"/>
      <c r="G259" s="44">
        <f t="shared" si="12"/>
        <v>0</v>
      </c>
      <c r="H259" s="44"/>
      <c r="I259" s="44">
        <f t="shared" si="13"/>
        <v>0</v>
      </c>
    </row>
    <row r="260" spans="1:9" ht="15">
      <c r="A260" s="5" t="s">
        <v>303</v>
      </c>
      <c r="B260" s="15">
        <v>453200</v>
      </c>
      <c r="C260" t="s">
        <v>75</v>
      </c>
      <c r="D260" s="26" t="s">
        <v>158</v>
      </c>
      <c r="E260" s="40">
        <v>40</v>
      </c>
      <c r="F260" s="50"/>
      <c r="G260" s="44">
        <f t="shared" si="12"/>
        <v>0</v>
      </c>
      <c r="H260" s="44"/>
      <c r="I260" s="44">
        <f t="shared" si="13"/>
        <v>0</v>
      </c>
    </row>
    <row r="261" spans="1:9" ht="15">
      <c r="A261" s="5" t="s">
        <v>303</v>
      </c>
      <c r="B261" s="15">
        <v>453200</v>
      </c>
      <c r="C261" t="s">
        <v>77</v>
      </c>
      <c r="D261" s="26" t="s">
        <v>158</v>
      </c>
      <c r="E261" s="40">
        <v>10</v>
      </c>
      <c r="F261" s="50"/>
      <c r="G261" s="44">
        <f t="shared" si="12"/>
        <v>0</v>
      </c>
      <c r="H261" s="44"/>
      <c r="I261" s="44">
        <f t="shared" si="13"/>
        <v>0</v>
      </c>
    </row>
    <row r="262" spans="1:9" ht="15">
      <c r="A262" s="5" t="s">
        <v>303</v>
      </c>
      <c r="B262" s="15">
        <v>453200</v>
      </c>
      <c r="C262" t="s">
        <v>78</v>
      </c>
      <c r="D262" s="26" t="s">
        <v>158</v>
      </c>
      <c r="E262" s="40">
        <v>70</v>
      </c>
      <c r="F262" s="50"/>
      <c r="G262" s="44">
        <f t="shared" si="12"/>
        <v>0</v>
      </c>
      <c r="H262" s="44"/>
      <c r="I262" s="44">
        <f t="shared" si="13"/>
        <v>0</v>
      </c>
    </row>
    <row r="263" spans="1:9" ht="15">
      <c r="A263" s="5" t="s">
        <v>303</v>
      </c>
      <c r="B263" s="15">
        <v>453200</v>
      </c>
      <c r="C263" t="s">
        <v>80</v>
      </c>
      <c r="D263" s="26" t="s">
        <v>158</v>
      </c>
      <c r="E263" s="40">
        <v>5</v>
      </c>
      <c r="F263" s="50"/>
      <c r="G263" s="44">
        <f t="shared" si="12"/>
        <v>0</v>
      </c>
      <c r="H263" s="44"/>
      <c r="I263" s="44">
        <f t="shared" si="13"/>
        <v>0</v>
      </c>
    </row>
    <row r="264" spans="1:9" ht="15">
      <c r="A264" s="5" t="s">
        <v>303</v>
      </c>
      <c r="B264" s="15">
        <v>453200</v>
      </c>
      <c r="C264" t="s">
        <v>82</v>
      </c>
      <c r="D264" s="26" t="s">
        <v>158</v>
      </c>
      <c r="E264" s="40">
        <v>55</v>
      </c>
      <c r="F264" s="50"/>
      <c r="G264" s="44">
        <f t="shared" si="12"/>
        <v>0</v>
      </c>
      <c r="H264" s="44"/>
      <c r="I264" s="44">
        <f t="shared" si="13"/>
        <v>0</v>
      </c>
    </row>
    <row r="265" spans="1:9" ht="15">
      <c r="A265" s="5" t="s">
        <v>303</v>
      </c>
      <c r="B265" s="15">
        <v>453200</v>
      </c>
      <c r="C265" t="s">
        <v>83</v>
      </c>
      <c r="D265" s="26" t="s">
        <v>158</v>
      </c>
      <c r="E265" s="40">
        <v>12</v>
      </c>
      <c r="F265" s="50"/>
      <c r="G265" s="44">
        <f t="shared" si="12"/>
        <v>0</v>
      </c>
      <c r="H265" s="44"/>
      <c r="I265" s="44">
        <f t="shared" si="13"/>
        <v>0</v>
      </c>
    </row>
    <row r="266" spans="1:9" ht="15">
      <c r="A266" s="5" t="s">
        <v>303</v>
      </c>
      <c r="B266" s="15">
        <v>453200</v>
      </c>
      <c r="C266" t="s">
        <v>67</v>
      </c>
      <c r="D266" s="26" t="s">
        <v>158</v>
      </c>
      <c r="E266" s="40">
        <v>180</v>
      </c>
      <c r="F266" s="50"/>
      <c r="G266" s="44">
        <f t="shared" si="12"/>
        <v>0</v>
      </c>
      <c r="H266" s="44"/>
      <c r="I266" s="44">
        <f t="shared" si="13"/>
        <v>0</v>
      </c>
    </row>
    <row r="267" spans="1:9" ht="15">
      <c r="A267" s="5" t="s">
        <v>303</v>
      </c>
      <c r="B267" s="15">
        <v>453200</v>
      </c>
      <c r="C267" t="s">
        <v>69</v>
      </c>
      <c r="D267" s="26" t="s">
        <v>158</v>
      </c>
      <c r="E267" s="40">
        <v>15</v>
      </c>
      <c r="F267" s="50"/>
      <c r="G267" s="44">
        <f t="shared" si="12"/>
        <v>0</v>
      </c>
      <c r="H267" s="44"/>
      <c r="I267" s="44">
        <f t="shared" si="13"/>
        <v>0</v>
      </c>
    </row>
    <row r="268" spans="1:9" ht="15">
      <c r="A268" s="5" t="s">
        <v>303</v>
      </c>
      <c r="B268" s="15">
        <v>453200</v>
      </c>
      <c r="C268" t="s">
        <v>71</v>
      </c>
      <c r="D268" s="26" t="s">
        <v>158</v>
      </c>
      <c r="E268" s="40">
        <v>65</v>
      </c>
      <c r="F268" s="50"/>
      <c r="G268" s="44">
        <f t="shared" si="12"/>
        <v>0</v>
      </c>
      <c r="H268" s="44"/>
      <c r="I268" s="44">
        <f t="shared" si="13"/>
        <v>0</v>
      </c>
    </row>
    <row r="269" spans="1:9" ht="15">
      <c r="A269" s="5" t="s">
        <v>303</v>
      </c>
      <c r="B269" s="15">
        <v>453200</v>
      </c>
      <c r="C269" t="s">
        <v>74</v>
      </c>
      <c r="D269" s="26" t="s">
        <v>158</v>
      </c>
      <c r="E269" s="40">
        <v>60</v>
      </c>
      <c r="F269" s="50"/>
      <c r="G269" s="44">
        <f t="shared" si="12"/>
        <v>0</v>
      </c>
      <c r="H269" s="44"/>
      <c r="I269" s="44">
        <f t="shared" si="13"/>
        <v>0</v>
      </c>
    </row>
    <row r="270" spans="1:9" ht="15">
      <c r="A270" s="5" t="s">
        <v>303</v>
      </c>
      <c r="B270" s="15">
        <v>453200</v>
      </c>
      <c r="C270" t="s">
        <v>76</v>
      </c>
      <c r="D270" s="26" t="s">
        <v>158</v>
      </c>
      <c r="E270" s="40">
        <v>10</v>
      </c>
      <c r="F270" s="50"/>
      <c r="G270" s="44">
        <f t="shared" si="12"/>
        <v>0</v>
      </c>
      <c r="H270" s="44"/>
      <c r="I270" s="44">
        <f t="shared" si="13"/>
        <v>0</v>
      </c>
    </row>
    <row r="271" spans="1:9" ht="15">
      <c r="A271" s="5" t="s">
        <v>303</v>
      </c>
      <c r="B271" s="15">
        <v>453200</v>
      </c>
      <c r="C271" t="s">
        <v>79</v>
      </c>
      <c r="D271" s="26" t="s">
        <v>158</v>
      </c>
      <c r="E271" s="40">
        <v>35</v>
      </c>
      <c r="F271" s="50"/>
      <c r="G271" s="44">
        <f t="shared" si="12"/>
        <v>0</v>
      </c>
      <c r="H271" s="44"/>
      <c r="I271" s="44">
        <f t="shared" si="13"/>
        <v>0</v>
      </c>
    </row>
    <row r="272" spans="1:9" ht="15">
      <c r="A272" s="5" t="s">
        <v>303</v>
      </c>
      <c r="B272" s="15">
        <v>453200</v>
      </c>
      <c r="C272" t="s">
        <v>81</v>
      </c>
      <c r="D272" s="26" t="s">
        <v>158</v>
      </c>
      <c r="E272" s="40">
        <v>5</v>
      </c>
      <c r="F272" s="50"/>
      <c r="G272" s="44">
        <f t="shared" si="12"/>
        <v>0</v>
      </c>
      <c r="H272" s="44"/>
      <c r="I272" s="44">
        <f t="shared" si="13"/>
        <v>0</v>
      </c>
    </row>
    <row r="273" spans="1:9" ht="15">
      <c r="A273" s="5" t="s">
        <v>303</v>
      </c>
      <c r="B273" s="15">
        <v>453200</v>
      </c>
      <c r="C273" t="s">
        <v>3</v>
      </c>
      <c r="D273" s="26" t="s">
        <v>158</v>
      </c>
      <c r="E273" s="40">
        <v>7</v>
      </c>
      <c r="F273" s="50"/>
      <c r="G273" s="44">
        <f t="shared" si="12"/>
        <v>0</v>
      </c>
      <c r="H273" s="44"/>
      <c r="I273" s="44">
        <f t="shared" si="13"/>
        <v>0</v>
      </c>
    </row>
    <row r="274" spans="1:9" ht="15">
      <c r="A274" s="5" t="s">
        <v>303</v>
      </c>
      <c r="B274" s="15">
        <v>453200</v>
      </c>
      <c r="C274" t="s">
        <v>4</v>
      </c>
      <c r="D274" s="26" t="s">
        <v>158</v>
      </c>
      <c r="E274" s="40">
        <v>5</v>
      </c>
      <c r="F274" s="50"/>
      <c r="G274" s="44">
        <f t="shared" si="12"/>
        <v>0</v>
      </c>
      <c r="H274" s="44"/>
      <c r="I274" s="44">
        <f t="shared" si="13"/>
        <v>0</v>
      </c>
    </row>
    <row r="275" spans="1:9" ht="15">
      <c r="A275" s="5" t="s">
        <v>303</v>
      </c>
      <c r="B275" s="15">
        <v>453200</v>
      </c>
      <c r="C275" t="s">
        <v>2</v>
      </c>
      <c r="D275" s="26" t="s">
        <v>106</v>
      </c>
      <c r="E275" s="40">
        <v>0.1</v>
      </c>
      <c r="F275" s="50"/>
      <c r="G275" s="44">
        <f t="shared" si="12"/>
        <v>0</v>
      </c>
      <c r="H275" s="44"/>
      <c r="I275" s="44">
        <f t="shared" si="13"/>
        <v>0</v>
      </c>
    </row>
    <row r="276" spans="1:9" ht="15">
      <c r="A276" s="5" t="s">
        <v>303</v>
      </c>
      <c r="B276" s="15">
        <v>453200</v>
      </c>
      <c r="C276" t="s">
        <v>103</v>
      </c>
      <c r="D276" s="26" t="s">
        <v>102</v>
      </c>
      <c r="E276" s="40">
        <v>13</v>
      </c>
      <c r="F276" s="50"/>
      <c r="G276" s="44">
        <f t="shared" si="12"/>
        <v>0</v>
      </c>
      <c r="H276" s="44"/>
      <c r="I276" s="44">
        <f t="shared" si="13"/>
        <v>0</v>
      </c>
    </row>
    <row r="277" spans="1:9" ht="15">
      <c r="A277" s="5" t="s">
        <v>303</v>
      </c>
      <c r="B277" s="15">
        <v>453200</v>
      </c>
      <c r="C277" t="s">
        <v>216</v>
      </c>
      <c r="D277" s="26" t="s">
        <v>102</v>
      </c>
      <c r="E277" s="40">
        <v>7</v>
      </c>
      <c r="F277" s="50"/>
      <c r="G277" s="44">
        <f t="shared" si="12"/>
        <v>0</v>
      </c>
      <c r="H277" s="44"/>
      <c r="I277" s="44">
        <f t="shared" si="13"/>
        <v>0</v>
      </c>
    </row>
    <row r="278" spans="1:9" ht="15">
      <c r="A278" s="5" t="s">
        <v>303</v>
      </c>
      <c r="B278" s="15">
        <v>453200</v>
      </c>
      <c r="C278" t="s">
        <v>228</v>
      </c>
      <c r="D278" s="26" t="s">
        <v>102</v>
      </c>
      <c r="E278" s="40">
        <v>2266.7</v>
      </c>
      <c r="F278" s="50"/>
      <c r="G278" s="44">
        <f t="shared" si="12"/>
        <v>0</v>
      </c>
      <c r="H278" s="44"/>
      <c r="I278" s="44">
        <f t="shared" si="13"/>
        <v>0</v>
      </c>
    </row>
    <row r="279" spans="1:9" ht="14.25">
      <c r="A279" s="5"/>
      <c r="B279" s="15"/>
      <c r="C279" t="s">
        <v>16</v>
      </c>
      <c r="D279" s="26" t="s">
        <v>176</v>
      </c>
      <c r="E279" s="38">
        <v>713</v>
      </c>
      <c r="F279" s="44"/>
      <c r="G279" s="44">
        <f>SUM(G248:G278)</f>
        <v>0</v>
      </c>
      <c r="H279" s="44"/>
      <c r="I279" s="44">
        <f>SUM(I248:I278)</f>
        <v>0</v>
      </c>
    </row>
    <row r="280" spans="1:9" ht="15">
      <c r="A280" s="5">
        <v>767</v>
      </c>
      <c r="B280" s="15"/>
      <c r="C280" s="21" t="s">
        <v>212</v>
      </c>
      <c r="D280" s="26"/>
      <c r="E280" s="38">
        <v>767</v>
      </c>
      <c r="F280" s="44"/>
      <c r="G280" s="44"/>
      <c r="H280" s="44"/>
      <c r="I280" s="44"/>
    </row>
    <row r="281" spans="1:9" ht="15">
      <c r="A281" s="5" t="s">
        <v>300</v>
      </c>
      <c r="B281" s="15">
        <v>454212</v>
      </c>
      <c r="C281" t="s">
        <v>111</v>
      </c>
      <c r="D281" s="26" t="s">
        <v>101</v>
      </c>
      <c r="E281" s="40">
        <v>258.5</v>
      </c>
      <c r="F281" s="50"/>
      <c r="G281" s="44">
        <f>(E281*F281)</f>
        <v>0</v>
      </c>
      <c r="H281" s="50"/>
      <c r="I281" s="44">
        <f>(E281*H281)</f>
        <v>0</v>
      </c>
    </row>
    <row r="282" spans="1:9" ht="15">
      <c r="A282" s="5" t="s">
        <v>292</v>
      </c>
      <c r="B282" s="15">
        <v>280000</v>
      </c>
      <c r="C282" t="s">
        <v>163</v>
      </c>
      <c r="D282" s="26" t="s">
        <v>102</v>
      </c>
      <c r="E282" s="40">
        <v>220</v>
      </c>
      <c r="F282" s="50"/>
      <c r="G282" s="44">
        <f aca="true" t="shared" si="14" ref="G282:G292">(E282*F282)</f>
        <v>0</v>
      </c>
      <c r="H282" s="44"/>
      <c r="I282" s="44">
        <f aca="true" t="shared" si="15" ref="I282:I292">(E282*H282)</f>
        <v>0</v>
      </c>
    </row>
    <row r="283" spans="1:9" ht="15">
      <c r="A283" s="5" t="s">
        <v>292</v>
      </c>
      <c r="B283" s="15">
        <v>280000</v>
      </c>
      <c r="C283" t="s">
        <v>168</v>
      </c>
      <c r="D283" s="26" t="s">
        <v>102</v>
      </c>
      <c r="E283" s="40">
        <v>20</v>
      </c>
      <c r="F283" s="50"/>
      <c r="G283" s="44">
        <f t="shared" si="14"/>
        <v>0</v>
      </c>
      <c r="H283" s="44"/>
      <c r="I283" s="44">
        <f t="shared" si="15"/>
        <v>0</v>
      </c>
    </row>
    <row r="284" spans="1:9" ht="15">
      <c r="A284" s="5" t="s">
        <v>292</v>
      </c>
      <c r="B284" s="15">
        <v>280000</v>
      </c>
      <c r="C284" t="s">
        <v>162</v>
      </c>
      <c r="D284" s="26" t="s">
        <v>102</v>
      </c>
      <c r="E284" s="40">
        <v>80</v>
      </c>
      <c r="F284" s="50"/>
      <c r="G284" s="44">
        <f t="shared" si="14"/>
        <v>0</v>
      </c>
      <c r="H284" s="44"/>
      <c r="I284" s="44">
        <f t="shared" si="15"/>
        <v>0</v>
      </c>
    </row>
    <row r="285" spans="1:9" ht="15">
      <c r="A285" s="5" t="s">
        <v>292</v>
      </c>
      <c r="B285" s="15">
        <v>280000</v>
      </c>
      <c r="C285" t="s">
        <v>170</v>
      </c>
      <c r="D285" s="26" t="s">
        <v>102</v>
      </c>
      <c r="E285" s="40">
        <v>104</v>
      </c>
      <c r="F285" s="50"/>
      <c r="G285" s="44">
        <f t="shared" si="14"/>
        <v>0</v>
      </c>
      <c r="H285" s="44"/>
      <c r="I285" s="44">
        <f t="shared" si="15"/>
        <v>0</v>
      </c>
    </row>
    <row r="286" spans="1:9" ht="15">
      <c r="A286" s="5" t="s">
        <v>292</v>
      </c>
      <c r="B286" s="15">
        <v>280000</v>
      </c>
      <c r="C286" t="s">
        <v>171</v>
      </c>
      <c r="D286" s="26" t="s">
        <v>102</v>
      </c>
      <c r="E286" s="40">
        <v>10</v>
      </c>
      <c r="F286" s="50"/>
      <c r="G286" s="44">
        <f t="shared" si="14"/>
        <v>0</v>
      </c>
      <c r="H286" s="44"/>
      <c r="I286" s="44">
        <f t="shared" si="15"/>
        <v>0</v>
      </c>
    </row>
    <row r="287" spans="1:9" ht="15">
      <c r="A287" s="5" t="s">
        <v>292</v>
      </c>
      <c r="B287" s="15">
        <v>280000</v>
      </c>
      <c r="C287" t="s">
        <v>165</v>
      </c>
      <c r="D287" s="26" t="s">
        <v>102</v>
      </c>
      <c r="E287" s="40">
        <v>63</v>
      </c>
      <c r="F287" s="50"/>
      <c r="G287" s="44">
        <f t="shared" si="14"/>
        <v>0</v>
      </c>
      <c r="H287" s="44"/>
      <c r="I287" s="44">
        <f t="shared" si="15"/>
        <v>0</v>
      </c>
    </row>
    <row r="288" spans="1:9" ht="15">
      <c r="A288" s="5" t="s">
        <v>292</v>
      </c>
      <c r="B288" s="15">
        <v>280000</v>
      </c>
      <c r="C288" t="s">
        <v>166</v>
      </c>
      <c r="D288" s="26" t="s">
        <v>102</v>
      </c>
      <c r="E288" s="40">
        <v>30</v>
      </c>
      <c r="F288" s="50"/>
      <c r="G288" s="44">
        <f t="shared" si="14"/>
        <v>0</v>
      </c>
      <c r="H288" s="44"/>
      <c r="I288" s="44">
        <f t="shared" si="15"/>
        <v>0</v>
      </c>
    </row>
    <row r="289" spans="1:9" ht="15">
      <c r="A289" s="5" t="s">
        <v>292</v>
      </c>
      <c r="B289" s="15">
        <v>280000</v>
      </c>
      <c r="C289" t="s">
        <v>167</v>
      </c>
      <c r="D289" s="26" t="s">
        <v>102</v>
      </c>
      <c r="E289" s="40">
        <v>12</v>
      </c>
      <c r="F289" s="50"/>
      <c r="G289" s="44">
        <f t="shared" si="14"/>
        <v>0</v>
      </c>
      <c r="H289" s="44"/>
      <c r="I289" s="44">
        <f t="shared" si="15"/>
        <v>0</v>
      </c>
    </row>
    <row r="290" spans="1:9" ht="15">
      <c r="A290" s="5" t="s">
        <v>292</v>
      </c>
      <c r="B290" s="15">
        <v>280000</v>
      </c>
      <c r="C290" t="s">
        <v>169</v>
      </c>
      <c r="D290" s="26" t="s">
        <v>102</v>
      </c>
      <c r="E290" s="40">
        <v>6</v>
      </c>
      <c r="F290" s="50"/>
      <c r="G290" s="44">
        <f t="shared" si="14"/>
        <v>0</v>
      </c>
      <c r="H290" s="44"/>
      <c r="I290" s="44">
        <f t="shared" si="15"/>
        <v>0</v>
      </c>
    </row>
    <row r="291" spans="1:9" ht="15">
      <c r="A291" s="5" t="s">
        <v>292</v>
      </c>
      <c r="B291" s="15">
        <v>280000</v>
      </c>
      <c r="C291" t="s">
        <v>164</v>
      </c>
      <c r="D291" s="26" t="s">
        <v>102</v>
      </c>
      <c r="E291" s="40">
        <v>6</v>
      </c>
      <c r="F291" s="50"/>
      <c r="G291" s="44">
        <f t="shared" si="14"/>
        <v>0</v>
      </c>
      <c r="H291" s="44"/>
      <c r="I291" s="44">
        <f t="shared" si="15"/>
        <v>0</v>
      </c>
    </row>
    <row r="292" spans="1:9" ht="15">
      <c r="A292" s="5" t="s">
        <v>292</v>
      </c>
      <c r="B292" s="15">
        <v>280000</v>
      </c>
      <c r="C292" t="s">
        <v>270</v>
      </c>
      <c r="D292" s="26" t="s">
        <v>102</v>
      </c>
      <c r="E292" s="40">
        <v>551</v>
      </c>
      <c r="F292" s="50"/>
      <c r="G292" s="44">
        <f t="shared" si="14"/>
        <v>0</v>
      </c>
      <c r="H292" s="44"/>
      <c r="I292" s="44">
        <f t="shared" si="15"/>
        <v>0</v>
      </c>
    </row>
    <row r="293" spans="1:9" ht="14.25">
      <c r="A293" s="5"/>
      <c r="B293" s="15"/>
      <c r="C293" t="s">
        <v>12</v>
      </c>
      <c r="D293" s="26" t="s">
        <v>176</v>
      </c>
      <c r="E293" s="38">
        <v>767</v>
      </c>
      <c r="F293" s="44"/>
      <c r="G293" s="44">
        <f>SUM(G281:G292)</f>
        <v>0</v>
      </c>
      <c r="H293" s="44"/>
      <c r="I293" s="44">
        <f>SUM(I281:I292)</f>
        <v>0</v>
      </c>
    </row>
    <row r="294" ht="12.75">
      <c r="F294" s="48"/>
    </row>
  </sheetData>
  <sheetProtection password="C9E1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Vocásková Jindřiška</cp:lastModifiedBy>
  <dcterms:created xsi:type="dcterms:W3CDTF">2016-10-05T10:36:34Z</dcterms:created>
  <dcterms:modified xsi:type="dcterms:W3CDTF">2017-02-07T10:24:49Z</dcterms:modified>
  <cp:category/>
  <cp:version/>
  <cp:contentType/>
  <cp:contentStatus/>
</cp:coreProperties>
</file>