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KAIR/Documents/KUBIS&amp;CO/Klienti/Krajská zdravotní a.s./Řízení 09_23/CTG - Kardiotokografický monitorovací systém/Zadávací dokumentace/"/>
    </mc:Choice>
  </mc:AlternateContent>
  <xr:revisionPtr revIDLastSave="0" documentId="13_ncr:1_{17FBFF13-8BC6-FD4F-A078-5B9AEB754D41}" xr6:coauthVersionLast="47" xr6:coauthVersionMax="47" xr10:uidLastSave="{00000000-0000-0000-0000-000000000000}"/>
  <bookViews>
    <workbookView xWindow="0" yWindow="500" windowWidth="28800" windowHeight="12220" xr2:uid="{0EA814BC-6E32-48F2-9C30-0E3DAB4C62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1" l="1"/>
  <c r="Z21" i="1"/>
  <c r="V21" i="1"/>
  <c r="N21" i="1"/>
  <c r="P21" i="1"/>
  <c r="L21" i="1"/>
  <c r="L22" i="1"/>
  <c r="N22" i="1"/>
  <c r="P22" i="1"/>
  <c r="V22" i="1"/>
  <c r="X22" i="1"/>
  <c r="Z22" i="1"/>
  <c r="L23" i="1"/>
  <c r="N23" i="1"/>
  <c r="P23" i="1"/>
  <c r="V23" i="1"/>
  <c r="X23" i="1"/>
  <c r="Z23" i="1"/>
  <c r="N28" i="1"/>
  <c r="P28" i="1"/>
  <c r="P31" i="1"/>
  <c r="L28" i="1"/>
  <c r="X20" i="1"/>
  <c r="V20" i="1"/>
  <c r="Z20" i="1"/>
  <c r="N31" i="1"/>
  <c r="X24" i="1"/>
  <c r="Z24" i="1"/>
  <c r="J13" i="1"/>
  <c r="L13" i="1"/>
  <c r="N20" i="1"/>
  <c r="L20" i="1"/>
  <c r="P20" i="1"/>
  <c r="N24" i="1"/>
  <c r="P24" i="1"/>
  <c r="J12" i="1"/>
  <c r="L12" i="1"/>
  <c r="L15" i="1"/>
  <c r="J15" i="1"/>
</calcChain>
</file>

<file path=xl/sharedStrings.xml><?xml version="1.0" encoding="utf-8"?>
<sst xmlns="http://schemas.openxmlformats.org/spreadsheetml/2006/main" count="59" uniqueCount="43">
  <si>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</si>
  <si>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</si>
  <si>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</si>
  <si>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</si>
  <si>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</si>
  <si>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</si>
  <si>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</si>
  <si>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</si>
  <si>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</si>
  <si>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Vázaný spotřební zdravotnický materiál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</si>
  <si>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</si>
  <si>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</si>
  <si>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</si>
  <si>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</si>
  <si>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</si>
  <si>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</si>
  <si>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</si>
  <si>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</si>
  <si>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</si>
  <si>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Infuzní hadicový set pro běžnou infuzi s garancí udržení přesnosti dávkování v požadované odchylce po dobu minimálně 48 hodin bez potřeby další manipulace se setem po uvedenou dobu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</si>
  <si>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</si>
  <si>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</si>
  <si>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</si>
  <si>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</si>
  <si>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</si>
  <si>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</si>
  <si>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</si>
  <si>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</si>
  <si>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</si>
  <si>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</si>
  <si>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</si>
  <si>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</si>
  <si>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</si>
  <si>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</si>
  <si>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</si>
  <si>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Přístrojové vybavení celkem</t>
  </si>
  <si>
    <t>Centrální CTG monitorace</t>
  </si>
  <si>
    <t>Dohledová stanice</t>
  </si>
  <si>
    <t>Intrapartální CTG</t>
  </si>
  <si>
    <t>CTG telemetrie</t>
  </si>
  <si>
    <t>GYN CV</t>
  </si>
  <si>
    <t>Příloha č. 6c</t>
  </si>
  <si>
    <t>Kardiotokografy (CTG) pro Krajskou zdravotní, a.s., Část 3. – vybavení Nemocnice Chomutov, o.z.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</si>
</sst>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34" xfId="0" applyFill="1" applyBorder="1"/>
    <xf numFmtId="0" fontId="0" fillId="4" borderId="35" xfId="0" applyFill="1" applyBorder="1"/>
    <xf numFmtId="0" fontId="0" fillId="4" borderId="37" xfId="0" applyFill="1" applyBorder="1"/>
    <xf numFmtId="0" fontId="0" fillId="4" borderId="38" xfId="0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26" xfId="0" applyFont="1" applyFill="1" applyBorder="1"/>
    <xf numFmtId="0" fontId="0" fillId="4" borderId="27" xfId="0" applyFill="1" applyBorder="1"/>
    <xf numFmtId="0" fontId="0" fillId="4" borderId="14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7" xfId="0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6" fillId="4" borderId="24" xfId="0" applyFont="1" applyFill="1" applyBorder="1"/>
    <xf numFmtId="0" fontId="4" fillId="4" borderId="25" xfId="0" applyFont="1" applyFill="1" applyBorder="1"/>
    <xf numFmtId="0" fontId="6" fillId="4" borderId="25" xfId="0" applyFont="1" applyFill="1" applyBorder="1"/>
    <xf numFmtId="0" fontId="0" fillId="4" borderId="40" xfId="0" applyFill="1" applyBorder="1"/>
    <xf numFmtId="0" fontId="0" fillId="4" borderId="41" xfId="0" applyFill="1" applyBorder="1"/>
    <xf numFmtId="0" fontId="3" fillId="4" borderId="44" xfId="0" applyFont="1" applyFill="1" applyBorder="1"/>
    <xf numFmtId="0" fontId="3" fillId="4" borderId="45" xfId="0" applyFont="1" applyFill="1" applyBorder="1"/>
    <xf numFmtId="0" fontId="3" fillId="4" borderId="46" xfId="0" applyFont="1" applyFill="1" applyBorder="1"/>
    <xf numFmtId="0" fontId="3" fillId="4" borderId="24" xfId="0" applyFont="1" applyFill="1" applyBorder="1"/>
    <xf numFmtId="0" fontId="3" fillId="4" borderId="25" xfId="0" applyFont="1" applyFill="1" applyBorder="1"/>
    <xf numFmtId="0" fontId="3" fillId="4" borderId="49" xfId="0" applyFont="1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42" xfId="0" applyFont="1" applyFill="1" applyBorder="1"/>
    <xf numFmtId="0" fontId="3" fillId="0" borderId="43" xfId="0" applyFont="1" applyFill="1" applyBorder="1"/>
    <xf numFmtId="0" fontId="6" fillId="0" borderId="0" xfId="0" applyFont="1" applyFill="1"/>
    <xf numFmtId="164" fontId="0" fillId="3" borderId="29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0" borderId="30" xfId="0" applyNumberFormat="1" applyFill="1" applyBorder="1" applyAlignment="1">
      <alignment horizontal="center"/>
    </xf>
    <xf numFmtId="164" fontId="0" fillId="3" borderId="30" xfId="0" applyNumberForma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164" fontId="0" fillId="0" borderId="41" xfId="0" applyNumberFormat="1" applyFill="1" applyBorder="1" applyAlignment="1">
      <alignment horizontal="center"/>
    </xf>
    <xf numFmtId="164" fontId="0" fillId="0" borderId="54" xfId="0" applyNumberFormat="1" applyFill="1" applyBorder="1" applyAlignment="1">
      <alignment horizontal="center"/>
    </xf>
    <xf numFmtId="164" fontId="0" fillId="3" borderId="31" xfId="0" applyNumberFormat="1" applyFill="1" applyBorder="1" applyAlignment="1">
      <alignment horizontal="center"/>
    </xf>
    <xf numFmtId="164" fontId="0" fillId="3" borderId="54" xfId="0" applyNumberForma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164" fontId="3" fillId="0" borderId="26" xfId="0" applyNumberFormat="1" applyFont="1" applyFill="1" applyBorder="1" applyAlignment="1">
      <alignment horizontal="center"/>
    </xf>
    <xf numFmtId="164" fontId="3" fillId="0" borderId="9" xfId="3" applyNumberFormat="1" applyFont="1" applyFill="1" applyBorder="1" applyAlignment="1">
      <alignment horizontal="center"/>
    </xf>
    <xf numFmtId="164" fontId="3" fillId="0" borderId="26" xfId="3" applyNumberFormat="1" applyFont="1" applyFill="1" applyBorder="1" applyAlignment="1">
      <alignment horizontal="center"/>
    </xf>
    <xf numFmtId="164" fontId="0" fillId="0" borderId="33" xfId="0" applyNumberFormat="1" applyFill="1" applyBorder="1" applyAlignment="1">
      <alignment horizontal="center"/>
    </xf>
    <xf numFmtId="0" fontId="3" fillId="4" borderId="55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8" fontId="0" fillId="0" borderId="18" xfId="0" applyNumberFormat="1" applyFill="1" applyBorder="1" applyAlignment="1">
      <alignment horizontal="center"/>
    </xf>
    <xf numFmtId="8" fontId="0" fillId="0" borderId="15" xfId="0" applyNumberFormat="1" applyFill="1" applyBorder="1" applyAlignment="1">
      <alignment horizontal="center"/>
    </xf>
    <xf numFmtId="8" fontId="0" fillId="0" borderId="20" xfId="0" applyNumberFormat="1" applyFill="1" applyBorder="1" applyAlignment="1">
      <alignment horizontal="center"/>
    </xf>
    <xf numFmtId="8" fontId="0" fillId="0" borderId="2" xfId="0" applyNumberFormat="1" applyFill="1" applyBorder="1" applyAlignment="1">
      <alignment horizontal="center"/>
    </xf>
    <xf numFmtId="8" fontId="0" fillId="0" borderId="22" xfId="0" applyNumberFormat="1" applyFill="1" applyBorder="1" applyAlignment="1">
      <alignment horizontal="center"/>
    </xf>
    <xf numFmtId="8" fontId="0" fillId="0" borderId="4" xfId="0" applyNumberFormat="1" applyFill="1" applyBorder="1" applyAlignment="1">
      <alignment horizontal="center"/>
    </xf>
    <xf numFmtId="8" fontId="0" fillId="0" borderId="21" xfId="0" applyNumberFormat="1" applyFill="1" applyBorder="1" applyAlignment="1">
      <alignment horizontal="center"/>
    </xf>
    <xf numFmtId="8" fontId="0" fillId="0" borderId="23" xfId="0" applyNumberFormat="1" applyFill="1" applyBorder="1" applyAlignment="1">
      <alignment horizontal="center"/>
    </xf>
    <xf numFmtId="8" fontId="6" fillId="0" borderId="17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8" fontId="6" fillId="0" borderId="11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64" fontId="0" fillId="3" borderId="50" xfId="0" applyNumberFormat="1" applyFill="1" applyBorder="1" applyAlignment="1">
      <alignment horizontal="center"/>
    </xf>
    <xf numFmtId="164" fontId="0" fillId="3" borderId="53" xfId="0" applyNumberForma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164" fontId="0" fillId="0" borderId="35" xfId="0" applyNumberForma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164" fontId="0" fillId="0" borderId="40" xfId="0" applyNumberFormat="1" applyFill="1" applyBorder="1" applyAlignment="1">
      <alignment horizontal="center"/>
    </xf>
    <xf numFmtId="164" fontId="0" fillId="0" borderId="53" xfId="0" applyNumberForma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3" fillId="4" borderId="44" xfId="0" applyFont="1" applyFill="1" applyBorder="1" applyAlignment="1">
      <alignment horizontal="center" wrapText="1"/>
    </xf>
    <xf numFmtId="0" fontId="3" fillId="4" borderId="46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horizontal="center" wrapText="1"/>
    </xf>
    <xf numFmtId="0" fontId="3" fillId="4" borderId="49" xfId="0" applyFont="1" applyFill="1" applyBorder="1" applyAlignment="1">
      <alignment horizontal="center" wrapText="1"/>
    </xf>
    <xf numFmtId="0" fontId="0" fillId="4" borderId="27" xfId="0" applyFill="1" applyBorder="1" applyAlignment="1">
      <alignment horizontal="left" wrapText="1"/>
    </xf>
    <xf numFmtId="0" fontId="0" fillId="4" borderId="14" xfId="0" applyFill="1" applyBorder="1" applyAlignment="1">
      <alignment horizontal="left" wrapText="1"/>
    </xf>
    <xf numFmtId="0" fontId="0" fillId="4" borderId="29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31" xfId="0" applyFill="1" applyBorder="1" applyAlignment="1">
      <alignment horizontal="left" wrapText="1"/>
    </xf>
    <xf numFmtId="0" fontId="0" fillId="4" borderId="32" xfId="0" applyFill="1" applyBorder="1" applyAlignment="1">
      <alignment horizontal="left" wrapText="1"/>
    </xf>
    <xf numFmtId="164" fontId="0" fillId="3" borderId="44" xfId="0" applyNumberFormat="1" applyFill="1" applyBorder="1" applyAlignment="1">
      <alignment horizontal="center" vertical="center"/>
    </xf>
    <xf numFmtId="164" fontId="0" fillId="3" borderId="56" xfId="0" applyNumberFormat="1" applyFill="1" applyBorder="1" applyAlignment="1">
      <alignment horizontal="center" vertical="center"/>
    </xf>
    <xf numFmtId="164" fontId="0" fillId="3" borderId="47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24" xfId="0" applyNumberFormat="1" applyFill="1" applyBorder="1" applyAlignment="1">
      <alignment horizontal="center" vertical="center"/>
    </xf>
    <xf numFmtId="164" fontId="0" fillId="3" borderId="57" xfId="0" applyNumberFormat="1" applyFill="1" applyBorder="1" applyAlignment="1">
      <alignment horizontal="center" vertical="center"/>
    </xf>
    <xf numFmtId="164" fontId="0" fillId="3" borderId="55" xfId="0" applyNumberFormat="1" applyFill="1" applyBorder="1" applyAlignment="1">
      <alignment horizontal="center" vertical="center"/>
    </xf>
    <xf numFmtId="164" fontId="0" fillId="3" borderId="46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3" borderId="48" xfId="0" applyNumberFormat="1" applyFill="1" applyBorder="1" applyAlignment="1">
      <alignment horizontal="center" vertical="center"/>
    </xf>
    <xf numFmtId="164" fontId="0" fillId="3" borderId="58" xfId="0" applyNumberFormat="1" applyFill="1" applyBorder="1" applyAlignment="1">
      <alignment horizontal="center" vertical="center"/>
    </xf>
    <xf numFmtId="164" fontId="0" fillId="3" borderId="49" xfId="0" applyNumberFormat="1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/>
    </xf>
    <xf numFmtId="0" fontId="3" fillId="4" borderId="51" xfId="0" applyFont="1" applyFill="1" applyBorder="1" applyAlignment="1">
      <alignment horizontal="center"/>
    </xf>
    <xf numFmtId="0" fontId="3" fillId="4" borderId="52" xfId="0" applyFont="1" applyFill="1" applyBorder="1" applyAlignment="1">
      <alignment horizontal="center"/>
    </xf>
  </cellXfs>
  <cellStyles count="5">
    <cellStyle name="Měna" xfId="3" builtinId="4"/>
    <cellStyle name="Měna 2" xfId="4" xr:uid="{00000000-0005-0000-0000-000031000000}"/>
    <cellStyle name="Normální" xfId="0" builtinId="0"/>
    <cellStyle name="Normální 2" xfId="1" xr:uid="{00000000-0005-0000-0000-00002F000000}"/>
    <cellStyle name="Poznámka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CBB2-9A1E-48E1-A5CE-477C796005B1}">
  <sheetPr>
    <pageSetUpPr fitToPage="1"/>
  </sheetPr>
  <dimension ref="B1:AA42"/>
  <sheetViews>
    <sheetView tabSelected="1" zoomScale="90" zoomScaleNormal="90" workbookViewId="0">
      <selection activeCell="B6" sqref="B6"/>
    </sheetView>
  </sheetViews>
  <sheetFormatPr baseColWidth="10" defaultColWidth="8.83203125" defaultRowHeight="15" x14ac:dyDescent="0.2"/>
  <cols>
    <col min="1" max="1" width="2.1640625" customWidth="1"/>
    <col min="2" max="2" width="14" customWidth="1"/>
    <col min="9" max="9" width="6.33203125" bestFit="1" customWidth="1"/>
    <col min="10" max="27" width="11.1640625" customWidth="1"/>
  </cols>
  <sheetData>
    <row r="1" spans="2:27" ht="21" x14ac:dyDescent="0.25">
      <c r="B1" s="81" t="s">
        <v>41</v>
      </c>
      <c r="C1" s="81"/>
    </row>
    <row r="2" spans="2:27" ht="21" x14ac:dyDescent="0.25">
      <c r="B2" s="34" t="s">
        <v>0</v>
      </c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2:27" x14ac:dyDescent="0.2">
      <c r="B3" s="37" t="s">
        <v>32</v>
      </c>
    </row>
    <row r="5" spans="2:27" ht="19" x14ac:dyDescent="0.25">
      <c r="B5" s="3" t="s">
        <v>1</v>
      </c>
    </row>
    <row r="6" spans="2:27" s="38" customFormat="1" ht="19" x14ac:dyDescent="0.25">
      <c r="B6" s="43" t="s">
        <v>42</v>
      </c>
    </row>
    <row r="7" spans="2:27" ht="16" thickBot="1" x14ac:dyDescent="0.25"/>
    <row r="8" spans="2:27" x14ac:dyDescent="0.2">
      <c r="B8" s="4" t="s">
        <v>4</v>
      </c>
      <c r="C8" s="5"/>
      <c r="D8" s="5"/>
      <c r="E8" s="5"/>
      <c r="F8" s="5"/>
      <c r="G8" s="5"/>
      <c r="H8" s="23"/>
      <c r="I8" s="41">
        <v>24</v>
      </c>
      <c r="K8" s="1"/>
    </row>
    <row r="9" spans="2:27" ht="16" thickBot="1" x14ac:dyDescent="0.25">
      <c r="B9" s="6" t="s">
        <v>18</v>
      </c>
      <c r="C9" s="7"/>
      <c r="D9" s="7"/>
      <c r="E9" s="7"/>
      <c r="F9" s="7"/>
      <c r="G9" s="7"/>
      <c r="H9" s="24"/>
      <c r="I9" s="42">
        <v>96</v>
      </c>
    </row>
    <row r="10" spans="2:27" ht="16" thickBot="1" x14ac:dyDescent="0.25"/>
    <row r="11" spans="2:27" ht="16" thickBot="1" x14ac:dyDescent="0.25">
      <c r="B11" s="8" t="s">
        <v>34</v>
      </c>
      <c r="C11" s="9"/>
      <c r="D11" s="9"/>
      <c r="E11" s="9"/>
      <c r="F11" s="9"/>
      <c r="G11" s="9"/>
      <c r="H11" s="9"/>
      <c r="I11" s="10"/>
      <c r="J11" s="82" t="s">
        <v>2</v>
      </c>
      <c r="K11" s="83"/>
      <c r="L11" s="83" t="s">
        <v>3</v>
      </c>
      <c r="M11" s="84"/>
    </row>
    <row r="12" spans="2:27" x14ac:dyDescent="0.2">
      <c r="B12" s="11" t="s">
        <v>35</v>
      </c>
      <c r="C12" s="12"/>
      <c r="D12" s="12"/>
      <c r="E12" s="12"/>
      <c r="F12" s="12"/>
      <c r="G12" s="12"/>
      <c r="H12" s="12"/>
      <c r="I12" s="13"/>
      <c r="J12" s="86">
        <f>N24</f>
        <v>0</v>
      </c>
      <c r="K12" s="87"/>
      <c r="L12" s="89">
        <f>J12*1.21</f>
        <v>0</v>
      </c>
      <c r="M12" s="92"/>
    </row>
    <row r="13" spans="2:27" x14ac:dyDescent="0.2">
      <c r="B13" s="14" t="s">
        <v>5</v>
      </c>
      <c r="C13" s="15"/>
      <c r="D13" s="15"/>
      <c r="E13" s="15"/>
      <c r="F13" s="15"/>
      <c r="G13" s="15"/>
      <c r="H13" s="15"/>
      <c r="I13" s="16"/>
      <c r="J13" s="88">
        <f>X24</f>
        <v>0</v>
      </c>
      <c r="K13" s="89"/>
      <c r="L13" s="89">
        <f>J13*1.21</f>
        <v>0</v>
      </c>
      <c r="M13" s="92"/>
    </row>
    <row r="14" spans="2:27" ht="16" thickBot="1" x14ac:dyDescent="0.25">
      <c r="B14" s="17"/>
      <c r="C14" s="18"/>
      <c r="D14" s="18"/>
      <c r="E14" s="18"/>
      <c r="F14" s="18"/>
      <c r="G14" s="18"/>
      <c r="H14" s="18"/>
      <c r="I14" s="19"/>
      <c r="J14" s="90"/>
      <c r="K14" s="91"/>
      <c r="L14" s="91"/>
      <c r="M14" s="93"/>
    </row>
    <row r="15" spans="2:27" ht="20" thickBot="1" x14ac:dyDescent="0.3">
      <c r="G15" s="20" t="s">
        <v>33</v>
      </c>
      <c r="H15" s="21"/>
      <c r="I15" s="22"/>
      <c r="J15" s="94">
        <f>SUM(J12:K14)</f>
        <v>0</v>
      </c>
      <c r="K15" s="95"/>
      <c r="L15" s="96">
        <f>SUM(L12:M14)</f>
        <v>0</v>
      </c>
      <c r="M15" s="97"/>
    </row>
    <row r="17" spans="2:27" ht="16" thickBot="1" x14ac:dyDescent="0.25"/>
    <row r="18" spans="2:27" ht="15" customHeight="1" x14ac:dyDescent="0.2">
      <c r="B18" s="25" t="s">
        <v>26</v>
      </c>
      <c r="C18" s="26"/>
      <c r="D18" s="26"/>
      <c r="E18" s="26"/>
      <c r="F18" s="26"/>
      <c r="G18" s="27"/>
      <c r="H18" s="25" t="s">
        <v>10</v>
      </c>
      <c r="I18" s="26"/>
      <c r="J18" s="85" t="s">
        <v>26</v>
      </c>
      <c r="K18" s="72"/>
      <c r="L18" s="72"/>
      <c r="M18" s="72"/>
      <c r="N18" s="72"/>
      <c r="O18" s="72"/>
      <c r="P18" s="72"/>
      <c r="Q18" s="73"/>
      <c r="R18" s="106" t="s">
        <v>30</v>
      </c>
      <c r="S18" s="107"/>
      <c r="T18" s="85" t="s">
        <v>20</v>
      </c>
      <c r="U18" s="72"/>
      <c r="V18" s="72"/>
      <c r="W18" s="72"/>
      <c r="X18" s="71" t="s">
        <v>23</v>
      </c>
      <c r="Y18" s="72"/>
      <c r="Z18" s="72"/>
      <c r="AA18" s="73"/>
    </row>
    <row r="19" spans="2:27" ht="16" thickBot="1" x14ac:dyDescent="0.25">
      <c r="B19" s="28" t="s">
        <v>31</v>
      </c>
      <c r="C19" s="29"/>
      <c r="D19" s="29"/>
      <c r="E19" s="29"/>
      <c r="F19" s="29"/>
      <c r="G19" s="30"/>
      <c r="H19" s="28" t="s">
        <v>27</v>
      </c>
      <c r="I19" s="29"/>
      <c r="J19" s="100" t="s">
        <v>8</v>
      </c>
      <c r="K19" s="74"/>
      <c r="L19" s="74" t="s">
        <v>7</v>
      </c>
      <c r="M19" s="74"/>
      <c r="N19" s="74" t="s">
        <v>21</v>
      </c>
      <c r="O19" s="74"/>
      <c r="P19" s="74" t="s">
        <v>22</v>
      </c>
      <c r="Q19" s="75"/>
      <c r="R19" s="108"/>
      <c r="S19" s="109"/>
      <c r="T19" s="100" t="s">
        <v>8</v>
      </c>
      <c r="U19" s="74"/>
      <c r="V19" s="74" t="s">
        <v>7</v>
      </c>
      <c r="W19" s="80"/>
      <c r="X19" s="74" t="s">
        <v>21</v>
      </c>
      <c r="Y19" s="74"/>
      <c r="Z19" s="74" t="s">
        <v>22</v>
      </c>
      <c r="AA19" s="75"/>
    </row>
    <row r="20" spans="2:27" x14ac:dyDescent="0.2">
      <c r="B20" s="31" t="s">
        <v>36</v>
      </c>
      <c r="C20" s="32"/>
      <c r="D20" s="32"/>
      <c r="E20" s="32"/>
      <c r="F20" s="32" t="s">
        <v>40</v>
      </c>
      <c r="G20" s="33"/>
      <c r="H20" s="31">
        <v>1</v>
      </c>
      <c r="I20" s="32"/>
      <c r="J20" s="98">
        <v>0</v>
      </c>
      <c r="K20" s="99"/>
      <c r="L20" s="103">
        <f>J20*1.21</f>
        <v>0</v>
      </c>
      <c r="M20" s="104"/>
      <c r="N20" s="101">
        <f>J20*H20</f>
        <v>0</v>
      </c>
      <c r="O20" s="102"/>
      <c r="P20" s="101">
        <f>N20*1.21</f>
        <v>0</v>
      </c>
      <c r="Q20" s="105"/>
      <c r="R20" s="44"/>
      <c r="S20" s="49"/>
      <c r="T20" s="98">
        <v>0</v>
      </c>
      <c r="U20" s="99"/>
      <c r="V20" s="76">
        <f>T20*1.21</f>
        <v>0</v>
      </c>
      <c r="W20" s="79"/>
      <c r="X20" s="76">
        <f>T20*H20*($I$9/12)</f>
        <v>0</v>
      </c>
      <c r="Y20" s="78"/>
      <c r="Z20" s="76">
        <f>X20*1.21</f>
        <v>0</v>
      </c>
      <c r="AA20" s="77"/>
    </row>
    <row r="21" spans="2:27" x14ac:dyDescent="0.2">
      <c r="B21" s="11" t="s">
        <v>37</v>
      </c>
      <c r="C21" s="12"/>
      <c r="D21" s="12"/>
      <c r="E21" s="12"/>
      <c r="F21" s="12" t="s">
        <v>40</v>
      </c>
      <c r="G21" s="13"/>
      <c r="H21" s="11">
        <v>1</v>
      </c>
      <c r="I21" s="12"/>
      <c r="J21" s="44">
        <v>0</v>
      </c>
      <c r="K21" s="45"/>
      <c r="L21" s="46">
        <f t="shared" ref="L21" si="0">J21*1.21</f>
        <v>0</v>
      </c>
      <c r="M21" s="47"/>
      <c r="N21" s="46">
        <f t="shared" ref="N21" si="1">J21*H21</f>
        <v>0</v>
      </c>
      <c r="O21" s="47"/>
      <c r="P21" s="46">
        <f t="shared" ref="P21" si="2">N21*1.21</f>
        <v>0</v>
      </c>
      <c r="Q21" s="48"/>
      <c r="R21" s="44"/>
      <c r="S21" s="49"/>
      <c r="T21" s="44">
        <v>0</v>
      </c>
      <c r="U21" s="45"/>
      <c r="V21" s="46">
        <f t="shared" ref="V21" si="3">T21*1.21</f>
        <v>0</v>
      </c>
      <c r="W21" s="47"/>
      <c r="X21" s="46">
        <f t="shared" ref="X21" si="4">T21*H21*($I$9/12)</f>
        <v>0</v>
      </c>
      <c r="Y21" s="47"/>
      <c r="Z21" s="46">
        <f t="shared" ref="Z21" si="5">X21*1.21</f>
        <v>0</v>
      </c>
      <c r="AA21" s="48"/>
    </row>
    <row r="22" spans="2:27" x14ac:dyDescent="0.2">
      <c r="B22" s="11" t="s">
        <v>38</v>
      </c>
      <c r="C22" s="12"/>
      <c r="D22" s="12"/>
      <c r="E22" s="12"/>
      <c r="F22" s="12" t="s">
        <v>40</v>
      </c>
      <c r="G22" s="13"/>
      <c r="H22" s="11">
        <v>4</v>
      </c>
      <c r="I22" s="12"/>
      <c r="J22" s="44">
        <v>0</v>
      </c>
      <c r="K22" s="45"/>
      <c r="L22" s="46">
        <f t="shared" ref="L22" si="6">J22*1.21</f>
        <v>0</v>
      </c>
      <c r="M22" s="47"/>
      <c r="N22" s="46">
        <f t="shared" ref="N22" si="7">J22*H22</f>
        <v>0</v>
      </c>
      <c r="O22" s="47"/>
      <c r="P22" s="46">
        <f t="shared" ref="P22" si="8">N22*1.21</f>
        <v>0</v>
      </c>
      <c r="Q22" s="48"/>
      <c r="R22" s="44"/>
      <c r="S22" s="49"/>
      <c r="T22" s="44">
        <v>0</v>
      </c>
      <c r="U22" s="45"/>
      <c r="V22" s="46">
        <f t="shared" ref="V22" si="9">T22*1.21</f>
        <v>0</v>
      </c>
      <c r="W22" s="47"/>
      <c r="X22" s="46">
        <f t="shared" ref="X22" si="10">T22*H22*($I$9/12)</f>
        <v>0</v>
      </c>
      <c r="Y22" s="47"/>
      <c r="Z22" s="46">
        <f t="shared" ref="Z22" si="11">X22*1.21</f>
        <v>0</v>
      </c>
      <c r="AA22" s="48"/>
    </row>
    <row r="23" spans="2:27" ht="16" thickBot="1" x14ac:dyDescent="0.25">
      <c r="B23" s="17" t="s">
        <v>39</v>
      </c>
      <c r="C23" s="18"/>
      <c r="D23" s="18"/>
      <c r="E23" s="18"/>
      <c r="F23" s="18" t="s">
        <v>40</v>
      </c>
      <c r="G23" s="19"/>
      <c r="H23" s="17">
        <v>4</v>
      </c>
      <c r="I23" s="18"/>
      <c r="J23" s="62">
        <v>0</v>
      </c>
      <c r="K23" s="63"/>
      <c r="L23" s="60">
        <f>J23*1.21</f>
        <v>0</v>
      </c>
      <c r="M23" s="61"/>
      <c r="N23" s="60">
        <f t="shared" ref="N23" si="12">J23*H23</f>
        <v>0</v>
      </c>
      <c r="O23" s="61"/>
      <c r="P23" s="60">
        <f t="shared" ref="P23" si="13">N23*1.21</f>
        <v>0</v>
      </c>
      <c r="Q23" s="70"/>
      <c r="R23" s="62"/>
      <c r="S23" s="64"/>
      <c r="T23" s="62">
        <v>0</v>
      </c>
      <c r="U23" s="63"/>
      <c r="V23" s="60">
        <f t="shared" ref="V23" si="14">T23*1.21</f>
        <v>0</v>
      </c>
      <c r="W23" s="61"/>
      <c r="X23" s="60">
        <f t="shared" ref="X23" si="15">T23*H23*($I$9/12)</f>
        <v>0</v>
      </c>
      <c r="Y23" s="61"/>
      <c r="Z23" s="60">
        <f t="shared" ref="Z23" si="16">X23*1.21</f>
        <v>0</v>
      </c>
      <c r="AA23" s="70"/>
    </row>
    <row r="24" spans="2:27" ht="16" thickBot="1" x14ac:dyDescent="0.25">
      <c r="H24" s="50" t="s">
        <v>25</v>
      </c>
      <c r="I24" s="51"/>
      <c r="J24" s="52"/>
      <c r="K24" s="53"/>
      <c r="L24" s="53"/>
      <c r="M24" s="54"/>
      <c r="N24" s="65">
        <f>SUM(N20:O23)</f>
        <v>0</v>
      </c>
      <c r="O24" s="66"/>
      <c r="P24" s="68">
        <f t="shared" ref="P24" si="17">N24*1.21</f>
        <v>0</v>
      </c>
      <c r="Q24" s="69"/>
      <c r="R24" s="52"/>
      <c r="S24" s="53"/>
      <c r="T24" s="53"/>
      <c r="U24" s="53"/>
      <c r="V24" s="53"/>
      <c r="W24" s="54"/>
      <c r="X24" s="65">
        <f>SUM(X20:Y23)</f>
        <v>0</v>
      </c>
      <c r="Y24" s="66"/>
      <c r="Z24" s="65">
        <f t="shared" ref="Z24" si="18">X24*1.21</f>
        <v>0</v>
      </c>
      <c r="AA24" s="67"/>
    </row>
    <row r="26" spans="2:27" hidden="1" x14ac:dyDescent="0.2">
      <c r="B26" s="25" t="s">
        <v>9</v>
      </c>
      <c r="C26" s="26"/>
      <c r="D26" s="26"/>
      <c r="E26" s="26"/>
      <c r="F26" s="26"/>
      <c r="G26" s="26"/>
      <c r="H26" s="25" t="s">
        <v>10</v>
      </c>
      <c r="I26" s="27"/>
      <c r="J26" s="134" t="s">
        <v>6</v>
      </c>
      <c r="K26" s="135"/>
      <c r="L26" s="135"/>
      <c r="M26" s="136"/>
      <c r="N26" s="134" t="s">
        <v>28</v>
      </c>
      <c r="O26" s="135"/>
      <c r="P26" s="135"/>
      <c r="Q26" s="136"/>
    </row>
    <row r="27" spans="2:27" ht="16" hidden="1" thickBot="1" x14ac:dyDescent="0.25">
      <c r="B27" s="28" t="s">
        <v>31</v>
      </c>
      <c r="C27" s="29"/>
      <c r="D27" s="29"/>
      <c r="E27" s="29"/>
      <c r="F27" s="29"/>
      <c r="G27" s="29"/>
      <c r="H27" s="28" t="s">
        <v>27</v>
      </c>
      <c r="I27" s="30"/>
      <c r="J27" s="100" t="s">
        <v>8</v>
      </c>
      <c r="K27" s="74"/>
      <c r="L27" s="74" t="s">
        <v>7</v>
      </c>
      <c r="M27" s="75"/>
      <c r="N27" s="100" t="s">
        <v>21</v>
      </c>
      <c r="O27" s="74"/>
      <c r="P27" s="74" t="s">
        <v>22</v>
      </c>
      <c r="Q27" s="75"/>
    </row>
    <row r="28" spans="2:27" ht="15.75" hidden="1" customHeight="1" x14ac:dyDescent="0.2">
      <c r="B28" s="110" t="s">
        <v>19</v>
      </c>
      <c r="C28" s="111"/>
      <c r="D28" s="111"/>
      <c r="E28" s="111"/>
      <c r="F28" s="111"/>
      <c r="G28" s="111"/>
      <c r="H28" s="128">
        <v>189400</v>
      </c>
      <c r="I28" s="129"/>
      <c r="J28" s="116"/>
      <c r="K28" s="117"/>
      <c r="L28" s="122">
        <f>J28*1.21</f>
        <v>0</v>
      </c>
      <c r="M28" s="123"/>
      <c r="N28" s="116">
        <f>J28*H28</f>
        <v>0</v>
      </c>
      <c r="O28" s="117"/>
      <c r="P28" s="122">
        <f>N28*1.21</f>
        <v>0</v>
      </c>
      <c r="Q28" s="123"/>
    </row>
    <row r="29" spans="2:27" hidden="1" x14ac:dyDescent="0.2">
      <c r="B29" s="112"/>
      <c r="C29" s="113"/>
      <c r="D29" s="113"/>
      <c r="E29" s="113"/>
      <c r="F29" s="113"/>
      <c r="G29" s="113"/>
      <c r="H29" s="130"/>
      <c r="I29" s="131"/>
      <c r="J29" s="118"/>
      <c r="K29" s="119"/>
      <c r="L29" s="124"/>
      <c r="M29" s="125"/>
      <c r="N29" s="118"/>
      <c r="O29" s="119"/>
      <c r="P29" s="124"/>
      <c r="Q29" s="125"/>
    </row>
    <row r="30" spans="2:27" ht="16" hidden="1" thickBot="1" x14ac:dyDescent="0.25">
      <c r="B30" s="114"/>
      <c r="C30" s="115"/>
      <c r="D30" s="115"/>
      <c r="E30" s="115"/>
      <c r="F30" s="115"/>
      <c r="G30" s="115"/>
      <c r="H30" s="132"/>
      <c r="I30" s="133"/>
      <c r="J30" s="120"/>
      <c r="K30" s="121"/>
      <c r="L30" s="126"/>
      <c r="M30" s="127"/>
      <c r="N30" s="120"/>
      <c r="O30" s="121"/>
      <c r="P30" s="126"/>
      <c r="Q30" s="127"/>
    </row>
    <row r="31" spans="2:27" ht="16" hidden="1" thickBot="1" x14ac:dyDescent="0.25">
      <c r="H31" s="50" t="s">
        <v>25</v>
      </c>
      <c r="I31" s="51"/>
      <c r="J31" s="50"/>
      <c r="K31" s="55"/>
      <c r="L31" s="55"/>
      <c r="M31" s="51"/>
      <c r="N31" s="56">
        <f>SUM(N28)</f>
        <v>0</v>
      </c>
      <c r="O31" s="57"/>
      <c r="P31" s="58">
        <f>SUM(P28)</f>
        <v>0</v>
      </c>
      <c r="Q31" s="59"/>
    </row>
    <row r="32" spans="2:27" s="38" customFormat="1" x14ac:dyDescent="0.2">
      <c r="H32" s="39"/>
      <c r="I32" s="39"/>
      <c r="J32" s="39"/>
      <c r="K32" s="39"/>
      <c r="L32" s="39"/>
      <c r="M32" s="39"/>
      <c r="N32" s="40"/>
      <c r="O32" s="39"/>
      <c r="P32" s="40"/>
      <c r="Q32" s="39"/>
    </row>
    <row r="33" spans="2:17" s="38" customFormat="1" x14ac:dyDescent="0.2">
      <c r="B33" t="s">
        <v>24</v>
      </c>
      <c r="H33" s="39"/>
      <c r="I33" s="39"/>
      <c r="J33" s="39"/>
      <c r="K33" s="39"/>
      <c r="L33" s="39"/>
      <c r="M33" s="39"/>
      <c r="N33" s="40"/>
      <c r="O33" s="39"/>
      <c r="P33" s="40"/>
      <c r="Q33" s="39"/>
    </row>
    <row r="34" spans="2:17" s="38" customFormat="1" x14ac:dyDescent="0.2">
      <c r="H34" s="39"/>
      <c r="I34" s="39"/>
      <c r="J34" s="39"/>
      <c r="K34" s="39"/>
      <c r="L34" s="39"/>
      <c r="M34" s="39"/>
      <c r="N34" s="40"/>
      <c r="O34" s="39"/>
      <c r="P34" s="40"/>
      <c r="Q34" s="39"/>
    </row>
    <row r="35" spans="2:17" x14ac:dyDescent="0.2">
      <c r="B35" s="2" t="s">
        <v>17</v>
      </c>
    </row>
    <row r="36" spans="2:17" x14ac:dyDescent="0.2">
      <c r="B36" t="s">
        <v>29</v>
      </c>
    </row>
    <row r="37" spans="2:17" x14ac:dyDescent="0.2">
      <c r="B37" t="s">
        <v>11</v>
      </c>
    </row>
    <row r="38" spans="2:17" x14ac:dyDescent="0.2">
      <c r="B38" t="s">
        <v>12</v>
      </c>
    </row>
    <row r="39" spans="2:17" x14ac:dyDescent="0.2">
      <c r="B39" t="s">
        <v>13</v>
      </c>
    </row>
    <row r="40" spans="2:17" x14ac:dyDescent="0.2">
      <c r="B40" t="s">
        <v>14</v>
      </c>
    </row>
    <row r="41" spans="2:17" x14ac:dyDescent="0.2">
      <c r="B41" t="s">
        <v>15</v>
      </c>
    </row>
    <row r="42" spans="2:17" x14ac:dyDescent="0.2">
      <c r="B42" t="s">
        <v>16</v>
      </c>
    </row>
  </sheetData>
  <mergeCells count="82">
    <mergeCell ref="B28:G30"/>
    <mergeCell ref="L23:M23"/>
    <mergeCell ref="J23:K23"/>
    <mergeCell ref="N23:O23"/>
    <mergeCell ref="P23:Q23"/>
    <mergeCell ref="N28:O30"/>
    <mergeCell ref="P28:Q30"/>
    <mergeCell ref="H28:I30"/>
    <mergeCell ref="J28:K30"/>
    <mergeCell ref="L28:M30"/>
    <mergeCell ref="N26:Q26"/>
    <mergeCell ref="J26:M26"/>
    <mergeCell ref="J27:K27"/>
    <mergeCell ref="L27:M27"/>
    <mergeCell ref="N27:O27"/>
    <mergeCell ref="P27:Q27"/>
    <mergeCell ref="J20:K20"/>
    <mergeCell ref="L19:M19"/>
    <mergeCell ref="N19:O19"/>
    <mergeCell ref="P19:Q19"/>
    <mergeCell ref="T19:U19"/>
    <mergeCell ref="N20:O20"/>
    <mergeCell ref="L20:M20"/>
    <mergeCell ref="T20:U20"/>
    <mergeCell ref="P20:Q20"/>
    <mergeCell ref="R18:S19"/>
    <mergeCell ref="R20:S20"/>
    <mergeCell ref="J19:K19"/>
    <mergeCell ref="B1:C1"/>
    <mergeCell ref="J11:K11"/>
    <mergeCell ref="L11:M11"/>
    <mergeCell ref="J18:Q18"/>
    <mergeCell ref="T18:W18"/>
    <mergeCell ref="J12:K12"/>
    <mergeCell ref="J13:K13"/>
    <mergeCell ref="J14:K14"/>
    <mergeCell ref="L12:M12"/>
    <mergeCell ref="L13:M13"/>
    <mergeCell ref="L14:M14"/>
    <mergeCell ref="J15:K15"/>
    <mergeCell ref="L15:M15"/>
    <mergeCell ref="X23:Y23"/>
    <mergeCell ref="Z23:AA23"/>
    <mergeCell ref="T22:U22"/>
    <mergeCell ref="X18:AA18"/>
    <mergeCell ref="X19:Y19"/>
    <mergeCell ref="Z19:AA19"/>
    <mergeCell ref="Z20:AA20"/>
    <mergeCell ref="X20:Y20"/>
    <mergeCell ref="V20:W20"/>
    <mergeCell ref="X22:Y22"/>
    <mergeCell ref="Z22:AA22"/>
    <mergeCell ref="V19:W19"/>
    <mergeCell ref="T21:U21"/>
    <mergeCell ref="V21:W21"/>
    <mergeCell ref="X21:Y21"/>
    <mergeCell ref="Z21:AA21"/>
    <mergeCell ref="X24:Y24"/>
    <mergeCell ref="Z24:AA24"/>
    <mergeCell ref="H24:I24"/>
    <mergeCell ref="N24:O24"/>
    <mergeCell ref="P24:Q24"/>
    <mergeCell ref="L22:M22"/>
    <mergeCell ref="H31:I31"/>
    <mergeCell ref="J24:M24"/>
    <mergeCell ref="R24:W24"/>
    <mergeCell ref="J31:M31"/>
    <mergeCell ref="N31:O31"/>
    <mergeCell ref="P31:Q31"/>
    <mergeCell ref="V23:W23"/>
    <mergeCell ref="T23:U23"/>
    <mergeCell ref="J22:K22"/>
    <mergeCell ref="R23:S23"/>
    <mergeCell ref="N22:O22"/>
    <mergeCell ref="P22:Q22"/>
    <mergeCell ref="V22:W22"/>
    <mergeCell ref="R22:S22"/>
    <mergeCell ref="J21:K21"/>
    <mergeCell ref="L21:M21"/>
    <mergeCell ref="N21:O21"/>
    <mergeCell ref="P21:Q21"/>
    <mergeCell ref="R21:S21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Microsoft Office User</cp:lastModifiedBy>
  <cp:lastPrinted>2022-07-15T04:34:50Z</cp:lastPrinted>
  <dcterms:created xsi:type="dcterms:W3CDTF">2022-07-13T14:48:57Z</dcterms:created>
  <dcterms:modified xsi:type="dcterms:W3CDTF">2023-10-10T07:55:00Z</dcterms:modified>
</cp:coreProperties>
</file>