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9_23/CTG - Kardiotokografický monitorovací systém/Zadávací dokumentace/"/>
    </mc:Choice>
  </mc:AlternateContent>
  <xr:revisionPtr revIDLastSave="0" documentId="13_ncr:1_{548EB3D9-0457-DE48-863F-53EF1F133302}" xr6:coauthVersionLast="47" xr6:coauthVersionMax="47" xr10:uidLastSave="{00000000-0000-0000-0000-000000000000}"/>
  <bookViews>
    <workbookView xWindow="0" yWindow="500" windowWidth="28800" windowHeight="122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" i="1" l="1"/>
  <c r="Z23" i="1" s="1"/>
  <c r="V23" i="1"/>
  <c r="N23" i="1"/>
  <c r="P23" i="1" s="1"/>
  <c r="L23" i="1"/>
  <c r="X21" i="1"/>
  <c r="Z21" i="1" s="1"/>
  <c r="V21" i="1"/>
  <c r="N21" i="1"/>
  <c r="P21" i="1" s="1"/>
  <c r="L21" i="1"/>
  <c r="L22" i="1" l="1"/>
  <c r="N22" i="1"/>
  <c r="P22" i="1" s="1"/>
  <c r="V22" i="1"/>
  <c r="X22" i="1"/>
  <c r="Z22" i="1" s="1"/>
  <c r="L24" i="1" l="1"/>
  <c r="N24" i="1"/>
  <c r="P24" i="1" s="1"/>
  <c r="V24" i="1"/>
  <c r="X24" i="1"/>
  <c r="Z24" i="1" s="1"/>
  <c r="N29" i="1" l="1"/>
  <c r="P29" i="1" s="1"/>
  <c r="P32" i="1" s="1"/>
  <c r="L29" i="1"/>
  <c r="X20" i="1"/>
  <c r="V20" i="1"/>
  <c r="Z20" i="1" l="1"/>
  <c r="N32" i="1"/>
  <c r="X25" i="1"/>
  <c r="Z25" i="1" l="1"/>
  <c r="J13" i="1"/>
  <c r="L13" i="1" s="1"/>
  <c r="N20" i="1"/>
  <c r="L20" i="1"/>
  <c r="P20" i="1" l="1"/>
  <c r="N25" i="1"/>
  <c r="P25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<sst xmlns="http://schemas.openxmlformats.org/spreadsheetml/2006/main" count="61" uniqueCount="44">
  <si>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</si>
  <si>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</si>
  <si>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</si>
  <si>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</si>
  <si>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</si>
  <si>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</si>
  <si>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</si>
  <si>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</si>
  <si>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</si>
  <si>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</si>
  <si>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</si>
  <si>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</si>
  <si>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</si>
  <si>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</si>
  <si>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</si>
  <si>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</si>
  <si>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</si>
  <si>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</si>
  <si>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</si>
  <si>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</si>
  <si>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</si>
  <si>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</si>
  <si>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</si>
  <si>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</si>
  <si>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</si>
  <si>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</si>
  <si>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</si>
  <si>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</si>
  <si>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</si>
  <si>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</si>
  <si>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</si>
  <si>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</si>
  <si>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</si>
  <si>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</si>
  <si>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</si>
  <si>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GYN TP</t>
  </si>
  <si>
    <t>Přístrojové vybavení celkem</t>
  </si>
  <si>
    <t>Centrální CTG monitorace</t>
  </si>
  <si>
    <t>Dohledová stanice</t>
  </si>
  <si>
    <t>Intrapartální CTG</t>
  </si>
  <si>
    <t>CTG telemetrie</t>
  </si>
  <si>
    <t>CTG telemetrie - modul s nalep. elektrodami</t>
  </si>
  <si>
    <t>Příloha č. 6a</t>
  </si>
  <si>
    <t>Kardiotokografy (CTG) pro Krajskou zdravotní, a.s., Část 1. – vybavení Nemocnice Teplice,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</si>
</sst>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4" xfId="0" applyFill="1" applyBorder="1"/>
    <xf numFmtId="0" fontId="0" fillId="4" borderId="35" xfId="0" applyFill="1" applyBorder="1"/>
    <xf numFmtId="0" fontId="0" fillId="4" borderId="37" xfId="0" applyFill="1" applyBorder="1"/>
    <xf numFmtId="0" fontId="0" fillId="4" borderId="38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6" xfId="0" applyFont="1" applyFill="1" applyBorder="1"/>
    <xf numFmtId="0" fontId="0" fillId="4" borderId="27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7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6" fillId="4" borderId="24" xfId="0" applyFont="1" applyFill="1" applyBorder="1"/>
    <xf numFmtId="0" fontId="4" fillId="4" borderId="25" xfId="0" applyFont="1" applyFill="1" applyBorder="1"/>
    <xf numFmtId="0" fontId="6" fillId="4" borderId="25" xfId="0" applyFont="1" applyFill="1" applyBorder="1"/>
    <xf numFmtId="0" fontId="0" fillId="4" borderId="40" xfId="0" applyFill="1" applyBorder="1"/>
    <xf numFmtId="0" fontId="0" fillId="4" borderId="41" xfId="0" applyFill="1" applyBorder="1"/>
    <xf numFmtId="0" fontId="3" fillId="4" borderId="44" xfId="0" applyFont="1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49" xfId="0" applyFont="1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42" xfId="0" applyFont="1" applyFill="1" applyBorder="1"/>
    <xf numFmtId="0" fontId="3" fillId="0" borderId="43" xfId="0" applyFont="1" applyFill="1" applyBorder="1"/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54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164" fontId="3" fillId="0" borderId="26" xfId="3" applyNumberFormat="1" applyFon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15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4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6" fillId="0" borderId="1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8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64" fontId="0" fillId="3" borderId="53" xfId="0" applyNumberForma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164" fontId="0" fillId="0" borderId="40" xfId="0" applyNumberFormat="1" applyFill="1" applyBorder="1" applyAlignment="1">
      <alignment horizontal="center"/>
    </xf>
    <xf numFmtId="164" fontId="0" fillId="0" borderId="53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4" borderId="44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49" xfId="0" applyFont="1" applyFill="1" applyBorder="1" applyAlignment="1">
      <alignment horizontal="center" wrapText="1"/>
    </xf>
    <xf numFmtId="0" fontId="0" fillId="4" borderId="27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164" fontId="0" fillId="3" borderId="44" xfId="0" applyNumberFormat="1" applyFill="1" applyBorder="1" applyAlignment="1">
      <alignment horizontal="center" vertical="center"/>
    </xf>
    <xf numFmtId="164" fontId="0" fillId="3" borderId="56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49" xfId="0" applyNumberForma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43"/>
  <sheetViews>
    <sheetView tabSelected="1" zoomScale="90" zoomScaleNormal="90" workbookViewId="0">
      <selection activeCell="B6" sqref="B6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9" max="9" width="6.33203125" bestFit="1" customWidth="1"/>
    <col min="10" max="27" width="11.1640625" customWidth="1"/>
  </cols>
  <sheetData>
    <row r="1" spans="2:27" ht="21" x14ac:dyDescent="0.25">
      <c r="B1" s="80" t="s">
        <v>42</v>
      </c>
      <c r="C1" s="80"/>
    </row>
    <row r="2" spans="2:27" ht="21" x14ac:dyDescent="0.2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">
      <c r="B3" s="37" t="s">
        <v>32</v>
      </c>
    </row>
    <row r="5" spans="2:27" ht="19" x14ac:dyDescent="0.25">
      <c r="B5" s="3" t="s">
        <v>1</v>
      </c>
    </row>
    <row r="6" spans="2:27" ht="19" x14ac:dyDescent="0.25">
      <c r="B6" s="3" t="s">
        <v>43</v>
      </c>
    </row>
    <row r="7" spans="2:27" ht="16" thickBot="1" x14ac:dyDescent="0.25"/>
    <row r="8" spans="2:27" x14ac:dyDescent="0.2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6" thickBot="1" x14ac:dyDescent="0.25">
      <c r="B9" s="6" t="s">
        <v>18</v>
      </c>
      <c r="C9" s="7"/>
      <c r="D9" s="7"/>
      <c r="E9" s="7"/>
      <c r="F9" s="7"/>
      <c r="G9" s="7"/>
      <c r="H9" s="24"/>
      <c r="I9" s="42">
        <v>96</v>
      </c>
    </row>
    <row r="10" spans="2:27" ht="16" thickBot="1" x14ac:dyDescent="0.25"/>
    <row r="11" spans="2:27" ht="16" thickBot="1" x14ac:dyDescent="0.25">
      <c r="B11" s="8" t="s">
        <v>34</v>
      </c>
      <c r="C11" s="9"/>
      <c r="D11" s="9"/>
      <c r="E11" s="9"/>
      <c r="F11" s="9"/>
      <c r="G11" s="9"/>
      <c r="H11" s="9"/>
      <c r="I11" s="10"/>
      <c r="J11" s="81" t="s">
        <v>2</v>
      </c>
      <c r="K11" s="82"/>
      <c r="L11" s="82" t="s">
        <v>3</v>
      </c>
      <c r="M11" s="83"/>
    </row>
    <row r="12" spans="2:27" x14ac:dyDescent="0.2">
      <c r="B12" s="11" t="s">
        <v>36</v>
      </c>
      <c r="C12" s="12"/>
      <c r="D12" s="12"/>
      <c r="E12" s="12"/>
      <c r="F12" s="12"/>
      <c r="G12" s="12"/>
      <c r="H12" s="12"/>
      <c r="I12" s="13"/>
      <c r="J12" s="85">
        <f>N25</f>
        <v>0</v>
      </c>
      <c r="K12" s="86"/>
      <c r="L12" s="88">
        <f>J12*1.21</f>
        <v>0</v>
      </c>
      <c r="M12" s="91"/>
    </row>
    <row r="13" spans="2:27" x14ac:dyDescent="0.2">
      <c r="B13" s="14" t="s">
        <v>5</v>
      </c>
      <c r="C13" s="15"/>
      <c r="D13" s="15"/>
      <c r="E13" s="15"/>
      <c r="F13" s="15"/>
      <c r="G13" s="15"/>
      <c r="H13" s="15"/>
      <c r="I13" s="16"/>
      <c r="J13" s="87">
        <f>X25</f>
        <v>0</v>
      </c>
      <c r="K13" s="88"/>
      <c r="L13" s="88">
        <f>J13*1.21</f>
        <v>0</v>
      </c>
      <c r="M13" s="91"/>
    </row>
    <row r="14" spans="2:27" ht="16" thickBot="1" x14ac:dyDescent="0.25">
      <c r="B14" s="17"/>
      <c r="C14" s="18"/>
      <c r="D14" s="18"/>
      <c r="E14" s="18"/>
      <c r="F14" s="18"/>
      <c r="G14" s="18"/>
      <c r="H14" s="18"/>
      <c r="I14" s="19"/>
      <c r="J14" s="89"/>
      <c r="K14" s="90"/>
      <c r="L14" s="90"/>
      <c r="M14" s="92"/>
    </row>
    <row r="15" spans="2:27" ht="20" thickBot="1" x14ac:dyDescent="0.3">
      <c r="G15" s="20" t="s">
        <v>33</v>
      </c>
      <c r="H15" s="21"/>
      <c r="I15" s="22"/>
      <c r="J15" s="93">
        <f>SUM(J12:K14)</f>
        <v>0</v>
      </c>
      <c r="K15" s="94"/>
      <c r="L15" s="95">
        <f>SUM(L12:M14)</f>
        <v>0</v>
      </c>
      <c r="M15" s="96"/>
    </row>
    <row r="17" spans="2:27" ht="16" thickBot="1" x14ac:dyDescent="0.25"/>
    <row r="18" spans="2:27" ht="15" customHeight="1" x14ac:dyDescent="0.2">
      <c r="B18" s="25" t="s">
        <v>26</v>
      </c>
      <c r="C18" s="26"/>
      <c r="D18" s="26"/>
      <c r="E18" s="26"/>
      <c r="F18" s="26"/>
      <c r="G18" s="27"/>
      <c r="H18" s="25" t="s">
        <v>10</v>
      </c>
      <c r="I18" s="26"/>
      <c r="J18" s="84" t="s">
        <v>26</v>
      </c>
      <c r="K18" s="71"/>
      <c r="L18" s="71"/>
      <c r="M18" s="71"/>
      <c r="N18" s="71"/>
      <c r="O18" s="71"/>
      <c r="P18" s="71"/>
      <c r="Q18" s="72"/>
      <c r="R18" s="105" t="s">
        <v>30</v>
      </c>
      <c r="S18" s="106"/>
      <c r="T18" s="84" t="s">
        <v>20</v>
      </c>
      <c r="U18" s="71"/>
      <c r="V18" s="71"/>
      <c r="W18" s="71"/>
      <c r="X18" s="70" t="s">
        <v>23</v>
      </c>
      <c r="Y18" s="71"/>
      <c r="Z18" s="71"/>
      <c r="AA18" s="72"/>
    </row>
    <row r="19" spans="2:27" ht="16" thickBot="1" x14ac:dyDescent="0.25">
      <c r="B19" s="28" t="s">
        <v>31</v>
      </c>
      <c r="C19" s="29"/>
      <c r="D19" s="29"/>
      <c r="E19" s="29"/>
      <c r="F19" s="29"/>
      <c r="G19" s="30"/>
      <c r="H19" s="28" t="s">
        <v>27</v>
      </c>
      <c r="I19" s="29"/>
      <c r="J19" s="99" t="s">
        <v>8</v>
      </c>
      <c r="K19" s="73"/>
      <c r="L19" s="73" t="s">
        <v>7</v>
      </c>
      <c r="M19" s="73"/>
      <c r="N19" s="73" t="s">
        <v>21</v>
      </c>
      <c r="O19" s="73"/>
      <c r="P19" s="73" t="s">
        <v>22</v>
      </c>
      <c r="Q19" s="74"/>
      <c r="R19" s="107"/>
      <c r="S19" s="108"/>
      <c r="T19" s="99" t="s">
        <v>8</v>
      </c>
      <c r="U19" s="73"/>
      <c r="V19" s="73" t="s">
        <v>7</v>
      </c>
      <c r="W19" s="79"/>
      <c r="X19" s="73" t="s">
        <v>21</v>
      </c>
      <c r="Y19" s="73"/>
      <c r="Z19" s="73" t="s">
        <v>22</v>
      </c>
      <c r="AA19" s="74"/>
    </row>
    <row r="20" spans="2:27" x14ac:dyDescent="0.2">
      <c r="B20" s="31" t="s">
        <v>37</v>
      </c>
      <c r="C20" s="32"/>
      <c r="D20" s="32"/>
      <c r="E20" s="32"/>
      <c r="F20" s="32" t="s">
        <v>35</v>
      </c>
      <c r="G20" s="33"/>
      <c r="H20" s="31">
        <v>1</v>
      </c>
      <c r="I20" s="32"/>
      <c r="J20" s="97">
        <v>0</v>
      </c>
      <c r="K20" s="98"/>
      <c r="L20" s="102">
        <f>J20*1.21</f>
        <v>0</v>
      </c>
      <c r="M20" s="103"/>
      <c r="N20" s="100">
        <f>J20*H20</f>
        <v>0</v>
      </c>
      <c r="O20" s="101"/>
      <c r="P20" s="100">
        <f>N20*1.21</f>
        <v>0</v>
      </c>
      <c r="Q20" s="104"/>
      <c r="R20" s="46"/>
      <c r="S20" s="47"/>
      <c r="T20" s="97">
        <v>0</v>
      </c>
      <c r="U20" s="98"/>
      <c r="V20" s="75">
        <f>T20*1.21</f>
        <v>0</v>
      </c>
      <c r="W20" s="78"/>
      <c r="X20" s="75">
        <f>T20*H20*($I$9/12)</f>
        <v>0</v>
      </c>
      <c r="Y20" s="77"/>
      <c r="Z20" s="75">
        <f>X20*1.21</f>
        <v>0</v>
      </c>
      <c r="AA20" s="76"/>
    </row>
    <row r="21" spans="2:27" x14ac:dyDescent="0.2">
      <c r="B21" s="11" t="s">
        <v>38</v>
      </c>
      <c r="C21" s="12"/>
      <c r="D21" s="12"/>
      <c r="E21" s="12"/>
      <c r="F21" s="12" t="s">
        <v>35</v>
      </c>
      <c r="G21" s="13"/>
      <c r="H21" s="11">
        <v>1</v>
      </c>
      <c r="I21" s="12"/>
      <c r="J21" s="46">
        <v>0</v>
      </c>
      <c r="K21" s="48"/>
      <c r="L21" s="43">
        <f t="shared" ref="L21" si="0">J21*1.21</f>
        <v>0</v>
      </c>
      <c r="M21" s="44"/>
      <c r="N21" s="43">
        <f t="shared" ref="N21" si="1">J21*H21</f>
        <v>0</v>
      </c>
      <c r="O21" s="44"/>
      <c r="P21" s="43">
        <f t="shared" ref="P21" si="2">N21*1.21</f>
        <v>0</v>
      </c>
      <c r="Q21" s="45"/>
      <c r="R21" s="46"/>
      <c r="S21" s="47"/>
      <c r="T21" s="46">
        <v>0</v>
      </c>
      <c r="U21" s="48"/>
      <c r="V21" s="43">
        <f t="shared" ref="V21" si="3">T21*1.21</f>
        <v>0</v>
      </c>
      <c r="W21" s="44"/>
      <c r="X21" s="43">
        <f t="shared" ref="X21" si="4">T21*H21*($I$9/12)</f>
        <v>0</v>
      </c>
      <c r="Y21" s="44"/>
      <c r="Z21" s="43">
        <f t="shared" ref="Z21" si="5">X21*1.21</f>
        <v>0</v>
      </c>
      <c r="AA21" s="45"/>
    </row>
    <row r="22" spans="2:27" x14ac:dyDescent="0.2">
      <c r="B22" s="11" t="s">
        <v>39</v>
      </c>
      <c r="C22" s="12"/>
      <c r="D22" s="12"/>
      <c r="E22" s="12"/>
      <c r="F22" s="12" t="s">
        <v>35</v>
      </c>
      <c r="G22" s="13"/>
      <c r="H22" s="11">
        <v>4</v>
      </c>
      <c r="I22" s="12"/>
      <c r="J22" s="46">
        <v>0</v>
      </c>
      <c r="K22" s="48"/>
      <c r="L22" s="43">
        <f t="shared" ref="L22" si="6">J22*1.21</f>
        <v>0</v>
      </c>
      <c r="M22" s="44"/>
      <c r="N22" s="43">
        <f t="shared" ref="N22" si="7">J22*H22</f>
        <v>0</v>
      </c>
      <c r="O22" s="44"/>
      <c r="P22" s="43">
        <f t="shared" ref="P22" si="8">N22*1.21</f>
        <v>0</v>
      </c>
      <c r="Q22" s="45"/>
      <c r="R22" s="46"/>
      <c r="S22" s="47"/>
      <c r="T22" s="46">
        <v>0</v>
      </c>
      <c r="U22" s="48"/>
      <c r="V22" s="43">
        <f t="shared" ref="V22" si="9">T22*1.21</f>
        <v>0</v>
      </c>
      <c r="W22" s="44"/>
      <c r="X22" s="43">
        <f t="shared" ref="X22" si="10">T22*H22*($I$9/12)</f>
        <v>0</v>
      </c>
      <c r="Y22" s="44"/>
      <c r="Z22" s="43">
        <f t="shared" ref="Z22" si="11">X22*1.21</f>
        <v>0</v>
      </c>
      <c r="AA22" s="45"/>
    </row>
    <row r="23" spans="2:27" x14ac:dyDescent="0.2">
      <c r="B23" s="11" t="s">
        <v>40</v>
      </c>
      <c r="C23" s="12"/>
      <c r="D23" s="12"/>
      <c r="E23" s="12"/>
      <c r="F23" s="12" t="s">
        <v>35</v>
      </c>
      <c r="G23" s="13"/>
      <c r="H23" s="11">
        <v>4</v>
      </c>
      <c r="I23" s="12"/>
      <c r="J23" s="46">
        <v>0</v>
      </c>
      <c r="K23" s="48"/>
      <c r="L23" s="43">
        <f t="shared" ref="L23" si="12">J23*1.21</f>
        <v>0</v>
      </c>
      <c r="M23" s="44"/>
      <c r="N23" s="43">
        <f t="shared" ref="N23" si="13">J23*H23</f>
        <v>0</v>
      </c>
      <c r="O23" s="44"/>
      <c r="P23" s="43">
        <f t="shared" ref="P23" si="14">N23*1.21</f>
        <v>0</v>
      </c>
      <c r="Q23" s="45"/>
      <c r="R23" s="46"/>
      <c r="S23" s="47"/>
      <c r="T23" s="46">
        <v>0</v>
      </c>
      <c r="U23" s="48"/>
      <c r="V23" s="43">
        <f t="shared" ref="V23" si="15">T23*1.21</f>
        <v>0</v>
      </c>
      <c r="W23" s="44"/>
      <c r="X23" s="43">
        <f t="shared" ref="X23" si="16">T23*H23*($I$9/12)</f>
        <v>0</v>
      </c>
      <c r="Y23" s="44"/>
      <c r="Z23" s="43">
        <f t="shared" ref="Z23" si="17">X23*1.21</f>
        <v>0</v>
      </c>
      <c r="AA23" s="45"/>
    </row>
    <row r="24" spans="2:27" ht="16" thickBot="1" x14ac:dyDescent="0.25">
      <c r="B24" s="17" t="s">
        <v>41</v>
      </c>
      <c r="C24" s="18"/>
      <c r="D24" s="18"/>
      <c r="E24" s="18"/>
      <c r="F24" s="18" t="s">
        <v>35</v>
      </c>
      <c r="G24" s="19"/>
      <c r="H24" s="17">
        <v>4</v>
      </c>
      <c r="I24" s="18"/>
      <c r="J24" s="61">
        <v>0</v>
      </c>
      <c r="K24" s="62"/>
      <c r="L24" s="59">
        <f>J24*1.21</f>
        <v>0</v>
      </c>
      <c r="M24" s="60"/>
      <c r="N24" s="59">
        <f t="shared" ref="N24" si="18">J24*H24</f>
        <v>0</v>
      </c>
      <c r="O24" s="60"/>
      <c r="P24" s="59">
        <f t="shared" ref="P24" si="19">N24*1.21</f>
        <v>0</v>
      </c>
      <c r="Q24" s="69"/>
      <c r="R24" s="61"/>
      <c r="S24" s="63"/>
      <c r="T24" s="61">
        <v>0</v>
      </c>
      <c r="U24" s="62"/>
      <c r="V24" s="59">
        <f t="shared" ref="V24" si="20">T24*1.21</f>
        <v>0</v>
      </c>
      <c r="W24" s="60"/>
      <c r="X24" s="59">
        <f t="shared" ref="X24" si="21">T24*H24*($I$9/12)</f>
        <v>0</v>
      </c>
      <c r="Y24" s="60"/>
      <c r="Z24" s="59">
        <f t="shared" ref="Z24" si="22">X24*1.21</f>
        <v>0</v>
      </c>
      <c r="AA24" s="69"/>
    </row>
    <row r="25" spans="2:27" ht="16" thickBot="1" x14ac:dyDescent="0.25">
      <c r="H25" s="49" t="s">
        <v>25</v>
      </c>
      <c r="I25" s="50"/>
      <c r="J25" s="51"/>
      <c r="K25" s="52"/>
      <c r="L25" s="52"/>
      <c r="M25" s="53"/>
      <c r="N25" s="64">
        <f>SUM(N20:O24)</f>
        <v>0</v>
      </c>
      <c r="O25" s="65"/>
      <c r="P25" s="67">
        <f t="shared" ref="P25" si="23">N25*1.21</f>
        <v>0</v>
      </c>
      <c r="Q25" s="68"/>
      <c r="R25" s="51"/>
      <c r="S25" s="52"/>
      <c r="T25" s="52"/>
      <c r="U25" s="52"/>
      <c r="V25" s="52"/>
      <c r="W25" s="53"/>
      <c r="X25" s="64">
        <f>SUM(X20:Y24)</f>
        <v>0</v>
      </c>
      <c r="Y25" s="65"/>
      <c r="Z25" s="64">
        <f t="shared" ref="Z25" si="24">X25*1.21</f>
        <v>0</v>
      </c>
      <c r="AA25" s="66"/>
    </row>
    <row r="27" spans="2:27" hidden="1" x14ac:dyDescent="0.2">
      <c r="B27" s="25" t="s">
        <v>9</v>
      </c>
      <c r="C27" s="26"/>
      <c r="D27" s="26"/>
      <c r="E27" s="26"/>
      <c r="F27" s="26"/>
      <c r="G27" s="26"/>
      <c r="H27" s="25" t="s">
        <v>10</v>
      </c>
      <c r="I27" s="27"/>
      <c r="J27" s="133" t="s">
        <v>6</v>
      </c>
      <c r="K27" s="134"/>
      <c r="L27" s="134"/>
      <c r="M27" s="135"/>
      <c r="N27" s="133" t="s">
        <v>28</v>
      </c>
      <c r="O27" s="134"/>
      <c r="P27" s="134"/>
      <c r="Q27" s="135"/>
    </row>
    <row r="28" spans="2:27" ht="16" hidden="1" thickBot="1" x14ac:dyDescent="0.25">
      <c r="B28" s="28" t="s">
        <v>31</v>
      </c>
      <c r="C28" s="29"/>
      <c r="D28" s="29"/>
      <c r="E28" s="29"/>
      <c r="F28" s="29"/>
      <c r="G28" s="29"/>
      <c r="H28" s="28" t="s">
        <v>27</v>
      </c>
      <c r="I28" s="30"/>
      <c r="J28" s="99" t="s">
        <v>8</v>
      </c>
      <c r="K28" s="73"/>
      <c r="L28" s="73" t="s">
        <v>7</v>
      </c>
      <c r="M28" s="74"/>
      <c r="N28" s="99" t="s">
        <v>21</v>
      </c>
      <c r="O28" s="73"/>
      <c r="P28" s="73" t="s">
        <v>22</v>
      </c>
      <c r="Q28" s="74"/>
    </row>
    <row r="29" spans="2:27" ht="15.75" hidden="1" customHeight="1" x14ac:dyDescent="0.2">
      <c r="B29" s="109" t="s">
        <v>19</v>
      </c>
      <c r="C29" s="110"/>
      <c r="D29" s="110"/>
      <c r="E29" s="110"/>
      <c r="F29" s="110"/>
      <c r="G29" s="110"/>
      <c r="H29" s="127">
        <v>189400</v>
      </c>
      <c r="I29" s="128"/>
      <c r="J29" s="115"/>
      <c r="K29" s="116"/>
      <c r="L29" s="121">
        <f>J29*1.21</f>
        <v>0</v>
      </c>
      <c r="M29" s="122"/>
      <c r="N29" s="115">
        <f>J29*H29</f>
        <v>0</v>
      </c>
      <c r="O29" s="116"/>
      <c r="P29" s="121">
        <f>N29*1.21</f>
        <v>0</v>
      </c>
      <c r="Q29" s="122"/>
    </row>
    <row r="30" spans="2:27" hidden="1" x14ac:dyDescent="0.2">
      <c r="B30" s="111"/>
      <c r="C30" s="112"/>
      <c r="D30" s="112"/>
      <c r="E30" s="112"/>
      <c r="F30" s="112"/>
      <c r="G30" s="112"/>
      <c r="H30" s="129"/>
      <c r="I30" s="130"/>
      <c r="J30" s="117"/>
      <c r="K30" s="118"/>
      <c r="L30" s="123"/>
      <c r="M30" s="124"/>
      <c r="N30" s="117"/>
      <c r="O30" s="118"/>
      <c r="P30" s="123"/>
      <c r="Q30" s="124"/>
    </row>
    <row r="31" spans="2:27" ht="16" hidden="1" thickBot="1" x14ac:dyDescent="0.25">
      <c r="B31" s="113"/>
      <c r="C31" s="114"/>
      <c r="D31" s="114"/>
      <c r="E31" s="114"/>
      <c r="F31" s="114"/>
      <c r="G31" s="114"/>
      <c r="H31" s="131"/>
      <c r="I31" s="132"/>
      <c r="J31" s="119"/>
      <c r="K31" s="120"/>
      <c r="L31" s="125"/>
      <c r="M31" s="126"/>
      <c r="N31" s="119"/>
      <c r="O31" s="120"/>
      <c r="P31" s="125"/>
      <c r="Q31" s="126"/>
    </row>
    <row r="32" spans="2:27" ht="16" hidden="1" thickBot="1" x14ac:dyDescent="0.25">
      <c r="H32" s="49" t="s">
        <v>25</v>
      </c>
      <c r="I32" s="50"/>
      <c r="J32" s="49"/>
      <c r="K32" s="54"/>
      <c r="L32" s="54"/>
      <c r="M32" s="50"/>
      <c r="N32" s="55">
        <f>SUM(N29)</f>
        <v>0</v>
      </c>
      <c r="O32" s="56"/>
      <c r="P32" s="57">
        <f>SUM(P29)</f>
        <v>0</v>
      </c>
      <c r="Q32" s="58"/>
    </row>
    <row r="33" spans="2:17" s="38" customFormat="1" x14ac:dyDescent="0.2">
      <c r="H33" s="39"/>
      <c r="I33" s="39"/>
      <c r="J33" s="39"/>
      <c r="K33" s="39"/>
      <c r="L33" s="39"/>
      <c r="M33" s="39"/>
      <c r="N33" s="40"/>
      <c r="O33" s="39"/>
      <c r="P33" s="40"/>
      <c r="Q33" s="39"/>
    </row>
    <row r="34" spans="2:17" s="38" customFormat="1" x14ac:dyDescent="0.2">
      <c r="B34" t="s">
        <v>24</v>
      </c>
      <c r="H34" s="39"/>
      <c r="I34" s="39"/>
      <c r="J34" s="39"/>
      <c r="K34" s="39"/>
      <c r="L34" s="39"/>
      <c r="M34" s="39"/>
      <c r="N34" s="40"/>
      <c r="O34" s="39"/>
      <c r="P34" s="40"/>
      <c r="Q34" s="39"/>
    </row>
    <row r="35" spans="2:17" s="38" customFormat="1" x14ac:dyDescent="0.2">
      <c r="H35" s="39"/>
      <c r="I35" s="39"/>
      <c r="J35" s="39"/>
      <c r="K35" s="39"/>
      <c r="L35" s="39"/>
      <c r="M35" s="39"/>
      <c r="N35" s="40"/>
      <c r="O35" s="39"/>
      <c r="P35" s="40"/>
      <c r="Q35" s="39"/>
    </row>
    <row r="36" spans="2:17" x14ac:dyDescent="0.2">
      <c r="B36" s="2" t="s">
        <v>17</v>
      </c>
    </row>
    <row r="37" spans="2:17" x14ac:dyDescent="0.2">
      <c r="B37" t="s">
        <v>29</v>
      </c>
    </row>
    <row r="38" spans="2:17" x14ac:dyDescent="0.2">
      <c r="B38" t="s">
        <v>11</v>
      </c>
    </row>
    <row r="39" spans="2:17" x14ac:dyDescent="0.2">
      <c r="B39" t="s">
        <v>12</v>
      </c>
    </row>
    <row r="40" spans="2:17" x14ac:dyDescent="0.2">
      <c r="B40" t="s">
        <v>13</v>
      </c>
    </row>
    <row r="41" spans="2:17" x14ac:dyDescent="0.2">
      <c r="B41" t="s">
        <v>14</v>
      </c>
    </row>
    <row r="42" spans="2:17" x14ac:dyDescent="0.2">
      <c r="B42" t="s">
        <v>15</v>
      </c>
    </row>
    <row r="43" spans="2:17" x14ac:dyDescent="0.2">
      <c r="B43" t="s">
        <v>16</v>
      </c>
    </row>
  </sheetData>
  <mergeCells count="91">
    <mergeCell ref="B29:G31"/>
    <mergeCell ref="L24:M24"/>
    <mergeCell ref="J24:K24"/>
    <mergeCell ref="N24:O24"/>
    <mergeCell ref="P24:Q24"/>
    <mergeCell ref="N29:O31"/>
    <mergeCell ref="P29:Q31"/>
    <mergeCell ref="H29:I31"/>
    <mergeCell ref="J29:K31"/>
    <mergeCell ref="L29:M31"/>
    <mergeCell ref="N27:Q27"/>
    <mergeCell ref="J27:M27"/>
    <mergeCell ref="J28:K28"/>
    <mergeCell ref="L28:M28"/>
    <mergeCell ref="N28:O28"/>
    <mergeCell ref="P28:Q28"/>
    <mergeCell ref="J20:K20"/>
    <mergeCell ref="L19:M19"/>
    <mergeCell ref="N19:O19"/>
    <mergeCell ref="P19:Q19"/>
    <mergeCell ref="T19:U19"/>
    <mergeCell ref="N20:O20"/>
    <mergeCell ref="L20:M20"/>
    <mergeCell ref="T20:U20"/>
    <mergeCell ref="P20:Q20"/>
    <mergeCell ref="R18:S19"/>
    <mergeCell ref="R20:S20"/>
    <mergeCell ref="J19:K19"/>
    <mergeCell ref="B1:C1"/>
    <mergeCell ref="J11:K11"/>
    <mergeCell ref="L11:M11"/>
    <mergeCell ref="J18:Q18"/>
    <mergeCell ref="T18:W18"/>
    <mergeCell ref="J12:K12"/>
    <mergeCell ref="J13:K13"/>
    <mergeCell ref="J14:K14"/>
    <mergeCell ref="L12:M12"/>
    <mergeCell ref="L13:M13"/>
    <mergeCell ref="L14:M14"/>
    <mergeCell ref="J15:K15"/>
    <mergeCell ref="L15:M15"/>
    <mergeCell ref="X24:Y24"/>
    <mergeCell ref="Z24:AA24"/>
    <mergeCell ref="T22:U22"/>
    <mergeCell ref="X18:AA18"/>
    <mergeCell ref="X19:Y19"/>
    <mergeCell ref="Z19:AA19"/>
    <mergeCell ref="Z20:AA20"/>
    <mergeCell ref="X20:Y20"/>
    <mergeCell ref="V20:W20"/>
    <mergeCell ref="X22:Y22"/>
    <mergeCell ref="Z22:AA22"/>
    <mergeCell ref="V19:W19"/>
    <mergeCell ref="T21:U21"/>
    <mergeCell ref="V21:W21"/>
    <mergeCell ref="X21:Y21"/>
    <mergeCell ref="Z21:AA21"/>
    <mergeCell ref="X25:Y25"/>
    <mergeCell ref="Z25:AA25"/>
    <mergeCell ref="H25:I25"/>
    <mergeCell ref="N25:O25"/>
    <mergeCell ref="P25:Q25"/>
    <mergeCell ref="L22:M22"/>
    <mergeCell ref="H32:I32"/>
    <mergeCell ref="J25:M25"/>
    <mergeCell ref="R25:W25"/>
    <mergeCell ref="J32:M32"/>
    <mergeCell ref="N32:O32"/>
    <mergeCell ref="P32:Q32"/>
    <mergeCell ref="V24:W24"/>
    <mergeCell ref="T24:U24"/>
    <mergeCell ref="J22:K22"/>
    <mergeCell ref="R24:S24"/>
    <mergeCell ref="N22:O22"/>
    <mergeCell ref="P22:Q22"/>
    <mergeCell ref="V22:W22"/>
    <mergeCell ref="R22:S22"/>
    <mergeCell ref="J23:K23"/>
    <mergeCell ref="J21:K21"/>
    <mergeCell ref="L21:M21"/>
    <mergeCell ref="N21:O21"/>
    <mergeCell ref="P21:Q21"/>
    <mergeCell ref="R21:S21"/>
    <mergeCell ref="V23:W23"/>
    <mergeCell ref="X23:Y23"/>
    <mergeCell ref="Z23:AA23"/>
    <mergeCell ref="L23:M23"/>
    <mergeCell ref="N23:O23"/>
    <mergeCell ref="P23:Q23"/>
    <mergeCell ref="R23:S23"/>
    <mergeCell ref="T23:U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2023-10-10T07:54:20Z</dcterms:modified>
</cp:coreProperties>
</file>