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<sst xmlns="http://schemas.openxmlformats.org/spreadsheetml/2006/main" count="111" uniqueCount="64">
  <si>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Cena celkem bez DPH</t>
  </si>
  <si>
    <t>MJ</t>
  </si>
  <si>
    <t>Popis</t>
  </si>
  <si>
    <t>Cena za MJ bez DPH</t>
  </si>
  <si>
    <t>Cena za MJ s DPH</t>
  </si>
  <si>
    <t>a</t>
  </si>
  <si>
    <t>b</t>
  </si>
  <si>
    <t xml:space="preserve">c </t>
  </si>
  <si>
    <t>d = a x b</t>
  </si>
  <si>
    <t>e = a x c</t>
  </si>
  <si>
    <t>1.</t>
  </si>
  <si>
    <t>2.</t>
  </si>
  <si>
    <t>Splňuje nabízený produkt zadavatelem požadovanou  specifikaci        ANO/NE</t>
  </si>
  <si>
    <t>Celkem</t>
  </si>
  <si>
    <t xml:space="preserve">Účastník uvede částky zaokrouhlené na dvě desetinná místa. </t>
  </si>
  <si>
    <t>Poznámka :</t>
  </si>
  <si>
    <t>ks</t>
  </si>
  <si>
    <t>Položka</t>
  </si>
  <si>
    <t>Katalogové číslo dodavatele</t>
  </si>
  <si>
    <t xml:space="preserve">Předpokládaná spotřeba v MJ za 24 měs. </t>
  </si>
  <si>
    <t>Cena celkem</t>
  </si>
  <si>
    <t xml:space="preserve">Pozáruční servis zahrnuje: </t>
  </si>
  <si>
    <t>předepsané kontroly a prohlídky, kalibrace, validace a metrologické ověření v souladu se zákonem č. 505/1990 Sb., o metrologii, ve znění pozdějších předpisů,</t>
  </si>
  <si>
    <t>Obchodní název výrobku</t>
  </si>
  <si>
    <t>servisní zásah</t>
  </si>
  <si>
    <t xml:space="preserve">Transportní lehátko pevné </t>
  </si>
  <si>
    <t>cena za servisní zásah bez DPH</t>
  </si>
  <si>
    <t>cena za servisní zásah vč. DPH</t>
  </si>
  <si>
    <t>Cena celkem vč. DPH</t>
  </si>
  <si>
    <t>Nabídková cena celkem vč. servisu bez DPH</t>
  </si>
  <si>
    <t>bezpečnostně technické kontroly dle § 45 zákona č. 375/2022 Sb., o zdravotnických prostředcích a diagnostických zdravotnických prostředcích in vitro, ve znění pozdějších předpisů;</t>
  </si>
  <si>
    <t>revize dle  § 47 zákona č. 375/2022 Sb., o zdravotnických prostředcích a diagnostických zdravotnických prostředcích in vitro, ve znění pozdějších předpisů;</t>
  </si>
  <si>
    <t>Popis položky</t>
  </si>
  <si>
    <t xml:space="preserve">Transportní lehátka pevná </t>
  </si>
  <si>
    <t>Transportní lehátka hydraulická</t>
  </si>
  <si>
    <t xml:space="preserve">Transportní lehátko hydraulické </t>
  </si>
  <si>
    <t>3.</t>
  </si>
  <si>
    <t>4.</t>
  </si>
  <si>
    <t>5.</t>
  </si>
  <si>
    <t>6.</t>
  </si>
  <si>
    <t>7.</t>
  </si>
  <si>
    <t>8.</t>
  </si>
  <si>
    <t xml:space="preserve">Infuzní stojan </t>
  </si>
  <si>
    <t>Košík na osobní předměty</t>
  </si>
  <si>
    <t>Fixační popruhy</t>
  </si>
  <si>
    <t>Držák kyslíkové lahve</t>
  </si>
  <si>
    <t>Nerezové eurolišty</t>
  </si>
  <si>
    <t>Polička na monitor</t>
  </si>
  <si>
    <t>Sklopné tlačné madlo</t>
  </si>
  <si>
    <t xml:space="preserve">Košík na osobní předměty </t>
  </si>
  <si>
    <t>pár</t>
  </si>
  <si>
    <t>cena celkem servis vč. DPH</t>
  </si>
  <si>
    <t>cena celkem servis bez DPH</t>
  </si>
  <si>
    <t>Počet lehátek</t>
  </si>
  <si>
    <t>Účastník vyplní žlutě podbarvená pole.</t>
  </si>
  <si>
    <r>
      <t xml:space="preserve">počet servisních zásahů (MJ) </t>
    </r>
    <r>
      <rPr>
        <b/>
        <sz val="11"/>
        <color indexed="10"/>
        <rFont val="Calibri"/>
        <family val="2"/>
      </rPr>
      <t>pro 1 ks</t>
    </r>
    <r>
      <rPr>
        <b/>
        <sz val="11"/>
        <rFont val="Calibri"/>
        <family val="2"/>
      </rPr>
      <t xml:space="preserve"> transportního lehátka za 84 měsíců</t>
    </r>
  </si>
  <si>
    <r>
      <t xml:space="preserve">počet servisních zásahů  (MJ) </t>
    </r>
    <r>
      <rPr>
        <b/>
        <sz val="11"/>
        <color indexed="10"/>
        <rFont val="Calibri"/>
        <family val="2"/>
      </rPr>
      <t>pro celkový počet ks</t>
    </r>
    <r>
      <rPr>
        <b/>
        <sz val="11"/>
        <rFont val="Calibri"/>
        <family val="2"/>
      </rPr>
      <t xml:space="preserve"> transportních lehátek za 84 měsíců</t>
    </r>
  </si>
  <si>
    <t>Pozáruční servis - transportní lehátka pevná</t>
  </si>
  <si>
    <t>Pozáruční servis  - transportní lehátka hydraulická</t>
  </si>
  <si>
    <r>
      <t>Celková nabídková cena v Kč - pozáruční servis na dobu 84 měsíců</t>
    </r>
    <r>
      <rPr>
        <b/>
        <sz val="11"/>
        <rFont val="Calibri"/>
        <family val="2"/>
      </rPr>
      <t>*</t>
    </r>
  </si>
  <si>
    <t>Poznámka</t>
  </si>
  <si>
    <t>* Dodavatel nacení servisní zásahy u zdravotnického prostředku, u něhož je to relevantní dle platných právních předpisů a pokynů výrobce. U položek, u nichž se BTK neprovádí, vyplní dodavatel všechny buňky nulovou hodnotou a do poznámky doplní "neprovádí se".</t>
  </si>
  <si>
    <t xml:space="preserve">Rozklad nabídkové ceny - Transportní lehátka pro Krajskou zdravotní, a.s. </t>
  </si>
  <si>
    <t>poskytnutí náhradních dílů a spotřebního materiálu nutného k provádění výše uvedených kontrol a prohlídek, je-li relevantní.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</si>
</sst>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7" fillId="2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2" fontId="20" fillId="33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27" fillId="2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166" fontId="3" fillId="17" borderId="23" xfId="0" applyNumberFormat="1" applyFont="1" applyFill="1" applyBorder="1" applyAlignment="1" applyProtection="1">
      <alignment horizontal="center" vertical="center"/>
      <protection/>
    </xf>
    <xf numFmtId="166" fontId="0" fillId="5" borderId="27" xfId="0" applyNumberFormat="1" applyFont="1" applyFill="1" applyBorder="1" applyAlignment="1" applyProtection="1">
      <alignment horizontal="center" vertical="center"/>
      <protection/>
    </xf>
    <xf numFmtId="0" fontId="27" fillId="2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166" fontId="0" fillId="5" borderId="14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" fillId="5" borderId="29" xfId="0" applyFont="1" applyFill="1" applyBorder="1" applyAlignment="1" applyProtection="1">
      <alignment vertical="center"/>
      <protection/>
    </xf>
    <xf numFmtId="166" fontId="20" fillId="15" borderId="14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 applyProtection="1">
      <alignment vertical="center"/>
      <protection/>
    </xf>
    <xf numFmtId="0" fontId="3" fillId="5" borderId="3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1" fillId="33" borderId="32" xfId="0" applyNumberFormat="1" applyFont="1" applyFill="1" applyBorder="1" applyAlignment="1">
      <alignment horizontal="center" vertical="center" wrapText="1"/>
    </xf>
    <xf numFmtId="1" fontId="22" fillId="5" borderId="11" xfId="0" applyNumberFormat="1" applyFont="1" applyFill="1" applyBorder="1" applyAlignment="1">
      <alignment horizontal="center" vertical="center" wrapText="1"/>
    </xf>
    <xf numFmtId="166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3" xfId="0" applyFont="1" applyFill="1" applyBorder="1" applyAlignment="1" applyProtection="1">
      <alignment/>
      <protection/>
    </xf>
    <xf numFmtId="0" fontId="2" fillId="7" borderId="13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 applyProtection="1">
      <alignment horizontal="center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22" fillId="33" borderId="35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5" borderId="36" xfId="0" applyFont="1" applyFill="1" applyBorder="1" applyAlignment="1" applyProtection="1">
      <alignment/>
      <protection/>
    </xf>
    <xf numFmtId="166" fontId="0" fillId="5" borderId="36" xfId="0" applyNumberFormat="1" applyFont="1" applyFill="1" applyBorder="1" applyAlignment="1" applyProtection="1">
      <alignment horizontal="center" vertical="center"/>
      <protection/>
    </xf>
    <xf numFmtId="166" fontId="0" fillId="33" borderId="36" xfId="0" applyNumberFormat="1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/>
      <protection/>
    </xf>
    <xf numFmtId="166" fontId="0" fillId="5" borderId="10" xfId="0" applyNumberFormat="1" applyFont="1" applyFill="1" applyBorder="1" applyAlignment="1" applyProtection="1">
      <alignment horizontal="center" vertical="center"/>
      <protection/>
    </xf>
    <xf numFmtId="166" fontId="0" fillId="33" borderId="12" xfId="0" applyNumberFormat="1" applyFont="1" applyFill="1" applyBorder="1" applyAlignment="1" applyProtection="1">
      <alignment horizontal="center" vertical="center"/>
      <protection/>
    </xf>
    <xf numFmtId="166" fontId="0" fillId="5" borderId="37" xfId="0" applyNumberFormat="1" applyFont="1" applyFill="1" applyBorder="1" applyAlignment="1" applyProtection="1">
      <alignment horizontal="center" vertical="center"/>
      <protection/>
    </xf>
    <xf numFmtId="166" fontId="0" fillId="33" borderId="37" xfId="0" applyNumberFormat="1" applyFont="1" applyFill="1" applyBorder="1" applyAlignment="1" applyProtection="1">
      <alignment horizontal="center" vertical="center"/>
      <protection/>
    </xf>
    <xf numFmtId="166" fontId="3" fillId="17" borderId="13" xfId="0" applyNumberFormat="1" applyFont="1" applyFill="1" applyBorder="1" applyAlignment="1" applyProtection="1">
      <alignment horizontal="center" vertical="center"/>
      <protection/>
    </xf>
    <xf numFmtId="166" fontId="0" fillId="5" borderId="26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>
      <alignment horizontal="center" vertical="center" wrapText="1"/>
    </xf>
    <xf numFmtId="1" fontId="21" fillId="33" borderId="39" xfId="0" applyNumberFormat="1" applyFont="1" applyFill="1" applyBorder="1" applyAlignment="1">
      <alignment horizontal="center" vertical="center" wrapText="1"/>
    </xf>
    <xf numFmtId="1" fontId="22" fillId="5" borderId="40" xfId="0" applyNumberFormat="1" applyFont="1" applyFill="1" applyBorder="1" applyAlignment="1">
      <alignment horizontal="center" vertical="center" wrapText="1"/>
    </xf>
    <xf numFmtId="1" fontId="22" fillId="33" borderId="38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38" xfId="0" applyNumberFormat="1" applyFont="1" applyFill="1" applyBorder="1" applyAlignment="1" applyProtection="1">
      <alignment horizontal="center" vertical="center" wrapText="1"/>
      <protection locked="0"/>
    </xf>
    <xf numFmtId="166" fontId="22" fillId="33" borderId="38" xfId="0" applyNumberFormat="1" applyFont="1" applyFill="1" applyBorder="1" applyAlignment="1" applyProtection="1">
      <alignment horizontal="center" vertical="center" wrapText="1"/>
      <protection locked="0"/>
    </xf>
    <xf numFmtId="166" fontId="22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43" fillId="17" borderId="25" xfId="0" applyNumberFormat="1" applyFont="1" applyFill="1" applyBorder="1" applyAlignment="1">
      <alignment horizontal="center" vertical="center"/>
    </xf>
    <xf numFmtId="166" fontId="26" fillId="5" borderId="34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4" fontId="27" fillId="2" borderId="28" xfId="0" applyNumberFormat="1" applyFont="1" applyFill="1" applyBorder="1" applyAlignment="1">
      <alignment horizontal="center" vertical="center" wrapText="1"/>
    </xf>
    <xf numFmtId="4" fontId="27" fillId="2" borderId="43" xfId="0" applyNumberFormat="1" applyFont="1" applyFill="1" applyBorder="1" applyAlignment="1">
      <alignment horizontal="center" vertical="center" wrapText="1"/>
    </xf>
    <xf numFmtId="2" fontId="20" fillId="17" borderId="44" xfId="0" applyNumberFormat="1" applyFont="1" applyFill="1" applyBorder="1" applyAlignment="1" applyProtection="1">
      <alignment horizontal="center" vertical="center"/>
      <protection/>
    </xf>
    <xf numFmtId="2" fontId="20" fillId="17" borderId="45" xfId="0" applyNumberFormat="1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4" fontId="27" fillId="33" borderId="0" xfId="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0" fillId="14" borderId="24" xfId="0" applyFont="1" applyFill="1" applyBorder="1" applyAlignment="1" applyProtection="1">
      <alignment horizontal="center" vertical="center"/>
      <protection/>
    </xf>
    <xf numFmtId="0" fontId="20" fillId="14" borderId="25" xfId="0" applyFont="1" applyFill="1" applyBorder="1" applyAlignment="1" applyProtection="1">
      <alignment horizontal="center" vertical="center"/>
      <protection/>
    </xf>
    <xf numFmtId="0" fontId="20" fillId="14" borderId="26" xfId="0" applyFont="1" applyFill="1" applyBorder="1" applyAlignment="1" applyProtection="1">
      <alignment horizontal="center" vertical="center"/>
      <protection/>
    </xf>
    <xf numFmtId="0" fontId="44" fillId="2" borderId="30" xfId="0" applyFont="1" applyFill="1" applyBorder="1" applyAlignment="1">
      <alignment horizontal="left"/>
    </xf>
    <xf numFmtId="0" fontId="44" fillId="2" borderId="31" xfId="0" applyFont="1" applyFill="1" applyBorder="1" applyAlignment="1">
      <alignment horizontal="left"/>
    </xf>
    <xf numFmtId="0" fontId="44" fillId="2" borderId="29" xfId="0" applyFont="1" applyFill="1" applyBorder="1" applyAlignment="1">
      <alignment horizontal="left"/>
    </xf>
    <xf numFmtId="0" fontId="44" fillId="2" borderId="30" xfId="0" applyFont="1" applyFill="1" applyBorder="1" applyAlignment="1">
      <alignment horizontal="left" wrapText="1"/>
    </xf>
    <xf numFmtId="0" fontId="44" fillId="2" borderId="31" xfId="0" applyFont="1" applyFill="1" applyBorder="1" applyAlignment="1">
      <alignment horizontal="left" wrapText="1"/>
    </xf>
    <xf numFmtId="0" fontId="44" fillId="2" borderId="29" xfId="0" applyFont="1" applyFill="1" applyBorder="1" applyAlignment="1">
      <alignment horizontal="left" wrapText="1"/>
    </xf>
    <xf numFmtId="0" fontId="3" fillId="11" borderId="30" xfId="0" applyFont="1" applyFill="1" applyBorder="1" applyAlignment="1" applyProtection="1">
      <alignment horizontal="center" vertical="center" wrapText="1"/>
      <protection/>
    </xf>
    <xf numFmtId="0" fontId="3" fillId="11" borderId="29" xfId="0" applyFont="1" applyFill="1" applyBorder="1" applyAlignment="1" applyProtection="1">
      <alignment horizontal="center" vertical="center" wrapText="1"/>
      <protection/>
    </xf>
    <xf numFmtId="0" fontId="45" fillId="14" borderId="30" xfId="0" applyFont="1" applyFill="1" applyBorder="1" applyAlignment="1">
      <alignment horizontal="left"/>
    </xf>
    <xf numFmtId="0" fontId="45" fillId="14" borderId="31" xfId="0" applyFont="1" applyFill="1" applyBorder="1" applyAlignment="1">
      <alignment horizontal="left"/>
    </xf>
    <xf numFmtId="0" fontId="45" fillId="14" borderId="29" xfId="0" applyFont="1" applyFill="1" applyBorder="1" applyAlignment="1">
      <alignment horizontal="left"/>
    </xf>
    <xf numFmtId="0" fontId="3" fillId="5" borderId="14" xfId="0" applyFont="1" applyFill="1" applyBorder="1" applyAlignment="1" applyProtection="1">
      <alignment horizontal="left" vertical="center" wrapText="1"/>
      <protection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2" fontId="20" fillId="17" borderId="47" xfId="0" applyNumberFormat="1" applyFont="1" applyFill="1" applyBorder="1" applyAlignment="1" applyProtection="1">
      <alignment horizontal="center" vertical="center"/>
      <protection/>
    </xf>
    <xf numFmtId="2" fontId="20" fillId="17" borderId="34" xfId="0" applyNumberFormat="1" applyFont="1" applyFill="1" applyBorder="1" applyAlignment="1" applyProtection="1">
      <alignment horizontal="center" vertical="center"/>
      <protection/>
    </xf>
    <xf numFmtId="0" fontId="20" fillId="14" borderId="47" xfId="0" applyFont="1" applyFill="1" applyBorder="1" applyAlignment="1" applyProtection="1">
      <alignment horizontal="center" vertical="center"/>
      <protection/>
    </xf>
    <xf numFmtId="0" fontId="20" fillId="14" borderId="48" xfId="0" applyFont="1" applyFill="1" applyBorder="1" applyAlignment="1" applyProtection="1">
      <alignment horizontal="center" vertical="center"/>
      <protection/>
    </xf>
    <xf numFmtId="0" fontId="20" fillId="14" borderId="34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3" borderId="50" xfId="0" applyNumberFormat="1" applyFont="1" applyFill="1" applyBorder="1" applyAlignment="1">
      <alignment horizontal="center" vertical="center" wrapText="1"/>
    </xf>
    <xf numFmtId="2" fontId="43" fillId="17" borderId="24" xfId="0" applyNumberFormat="1" applyFont="1" applyFill="1" applyBorder="1" applyAlignment="1">
      <alignment horizontal="center" vertical="center"/>
    </xf>
    <xf numFmtId="2" fontId="43" fillId="17" borderId="25" xfId="0" applyNumberFormat="1" applyFont="1" applyFill="1" applyBorder="1" applyAlignment="1">
      <alignment horizontal="center" vertical="center"/>
    </xf>
    <xf numFmtId="2" fontId="43" fillId="17" borderId="26" xfId="0" applyNumberFormat="1" applyFont="1" applyFill="1" applyBorder="1" applyAlignment="1">
      <alignment horizontal="center" vertical="center"/>
    </xf>
    <xf numFmtId="2" fontId="2" fillId="33" borderId="51" xfId="0" applyNumberFormat="1" applyFont="1" applyFill="1" applyBorder="1" applyAlignment="1">
      <alignment horizontal="center" vertical="center" wrapText="1"/>
    </xf>
    <xf numFmtId="2" fontId="2" fillId="33" borderId="52" xfId="0" applyNumberFormat="1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8" zoomScaleNormal="98" zoomScalePageLayoutView="0" workbookViewId="0" topLeftCell="A28">
      <selection activeCell="A44" sqref="A44:L44"/>
    </sheetView>
  </sheetViews>
  <sheetFormatPr defaultColWidth="9.140625" defaultRowHeight="15"/>
  <cols>
    <col min="1" max="1" width="12.8515625" style="0" customWidth="1"/>
    <col min="2" max="2" width="31.140625" style="0" customWidth="1"/>
    <col min="3" max="3" width="19.421875" style="0" bestFit="1" customWidth="1"/>
    <col min="4" max="4" width="10.00390625" style="0" customWidth="1"/>
    <col min="5" max="5" width="26.28125" style="0" customWidth="1"/>
    <col min="6" max="6" width="26.57421875" style="0" customWidth="1"/>
    <col min="7" max="8" width="16.8515625" style="0" customWidth="1"/>
    <col min="9" max="9" width="16.7109375" style="0" customWidth="1"/>
    <col min="10" max="10" width="15.421875" style="0" customWidth="1"/>
    <col min="11" max="11" width="19.421875" style="0" customWidth="1"/>
    <col min="12" max="12" width="12.28125" style="0" customWidth="1"/>
  </cols>
  <sheetData>
    <row r="1" spans="1:11" ht="43.5" customHeight="1" thickBot="1">
      <c r="A1" s="78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0.75" customHeight="1" thickBot="1">
      <c r="A2" s="89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2" ht="69" customHeight="1" thickBot="1">
      <c r="A3" s="84" t="s">
        <v>17</v>
      </c>
      <c r="B3" s="87" t="s">
        <v>32</v>
      </c>
      <c r="C3" s="9" t="s">
        <v>19</v>
      </c>
      <c r="D3" s="87" t="s">
        <v>1</v>
      </c>
      <c r="E3" s="87" t="s">
        <v>23</v>
      </c>
      <c r="F3" s="87" t="s">
        <v>18</v>
      </c>
      <c r="G3" s="9" t="s">
        <v>3</v>
      </c>
      <c r="H3" s="9" t="s">
        <v>4</v>
      </c>
      <c r="I3" s="9" t="s">
        <v>0</v>
      </c>
      <c r="J3" s="9" t="s">
        <v>28</v>
      </c>
      <c r="K3" s="80" t="s">
        <v>12</v>
      </c>
      <c r="L3" s="86"/>
    </row>
    <row r="4" spans="1:12" ht="27" customHeight="1" thickBot="1">
      <c r="A4" s="85"/>
      <c r="B4" s="88"/>
      <c r="C4" s="37" t="s">
        <v>5</v>
      </c>
      <c r="D4" s="88"/>
      <c r="E4" s="88"/>
      <c r="F4" s="88"/>
      <c r="G4" s="37" t="s">
        <v>6</v>
      </c>
      <c r="H4" s="37" t="s">
        <v>7</v>
      </c>
      <c r="I4" s="37" t="s">
        <v>8</v>
      </c>
      <c r="J4" s="37" t="s">
        <v>9</v>
      </c>
      <c r="K4" s="81"/>
      <c r="L4" s="86"/>
    </row>
    <row r="5" spans="1:12" ht="38.25" customHeight="1">
      <c r="A5" s="16" t="s">
        <v>10</v>
      </c>
      <c r="B5" s="17" t="s">
        <v>25</v>
      </c>
      <c r="C5" s="18">
        <v>30</v>
      </c>
      <c r="D5" s="19" t="s">
        <v>16</v>
      </c>
      <c r="E5" s="20"/>
      <c r="F5" s="59"/>
      <c r="G5" s="60">
        <v>0</v>
      </c>
      <c r="H5" s="61">
        <f>SUM(G5*1.21)</f>
        <v>0</v>
      </c>
      <c r="I5" s="61">
        <f>SUM(C5*G5)</f>
        <v>0</v>
      </c>
      <c r="J5" s="61">
        <f>SUM(C5*H5)</f>
        <v>0</v>
      </c>
      <c r="K5" s="21"/>
      <c r="L5" s="10"/>
    </row>
    <row r="6" spans="1:12" ht="29.25" customHeight="1">
      <c r="A6" s="22" t="s">
        <v>11</v>
      </c>
      <c r="B6" s="15" t="s">
        <v>42</v>
      </c>
      <c r="C6" s="39">
        <v>30</v>
      </c>
      <c r="D6" s="38" t="s">
        <v>16</v>
      </c>
      <c r="E6" s="11"/>
      <c r="F6" s="11"/>
      <c r="G6" s="40">
        <v>0</v>
      </c>
      <c r="H6" s="58">
        <f aca="true" t="shared" si="0" ref="H6:H12">SUM(G6*1.21)</f>
        <v>0</v>
      </c>
      <c r="I6" s="58">
        <f aca="true" t="shared" si="1" ref="I6:I12">SUM(C6*G6)</f>
        <v>0</v>
      </c>
      <c r="J6" s="58">
        <f aca="true" t="shared" si="2" ref="J6:J12">SUM(C6*H6)</f>
        <v>0</v>
      </c>
      <c r="K6" s="23"/>
      <c r="L6" s="10"/>
    </row>
    <row r="7" spans="1:12" ht="29.25" customHeight="1">
      <c r="A7" s="22" t="s">
        <v>36</v>
      </c>
      <c r="B7" s="15" t="s">
        <v>49</v>
      </c>
      <c r="C7" s="39">
        <v>30</v>
      </c>
      <c r="D7" s="38" t="s">
        <v>16</v>
      </c>
      <c r="E7" s="11"/>
      <c r="F7" s="11"/>
      <c r="G7" s="40">
        <v>0</v>
      </c>
      <c r="H7" s="58">
        <f t="shared" si="0"/>
        <v>0</v>
      </c>
      <c r="I7" s="58">
        <f t="shared" si="1"/>
        <v>0</v>
      </c>
      <c r="J7" s="58">
        <f t="shared" si="2"/>
        <v>0</v>
      </c>
      <c r="K7" s="23"/>
      <c r="L7" s="10"/>
    </row>
    <row r="8" spans="1:12" ht="29.25" customHeight="1">
      <c r="A8" s="22" t="s">
        <v>37</v>
      </c>
      <c r="B8" s="15" t="s">
        <v>44</v>
      </c>
      <c r="C8" s="39">
        <v>30</v>
      </c>
      <c r="D8" s="38" t="s">
        <v>16</v>
      </c>
      <c r="E8" s="11"/>
      <c r="F8" s="11"/>
      <c r="G8" s="40">
        <v>0</v>
      </c>
      <c r="H8" s="58">
        <f t="shared" si="0"/>
        <v>0</v>
      </c>
      <c r="I8" s="58">
        <f t="shared" si="1"/>
        <v>0</v>
      </c>
      <c r="J8" s="58">
        <f t="shared" si="2"/>
        <v>0</v>
      </c>
      <c r="K8" s="23"/>
      <c r="L8" s="10"/>
    </row>
    <row r="9" spans="1:12" ht="29.25" customHeight="1">
      <c r="A9" s="22" t="s">
        <v>38</v>
      </c>
      <c r="B9" s="15" t="s">
        <v>45</v>
      </c>
      <c r="C9" s="39">
        <v>30</v>
      </c>
      <c r="D9" s="38" t="s">
        <v>16</v>
      </c>
      <c r="E9" s="11"/>
      <c r="F9" s="11"/>
      <c r="G9" s="40">
        <v>0</v>
      </c>
      <c r="H9" s="58">
        <f t="shared" si="0"/>
        <v>0</v>
      </c>
      <c r="I9" s="58">
        <f t="shared" si="1"/>
        <v>0</v>
      </c>
      <c r="J9" s="58">
        <f t="shared" si="2"/>
        <v>0</v>
      </c>
      <c r="K9" s="23"/>
      <c r="L9" s="10"/>
    </row>
    <row r="10" spans="1:12" ht="29.25" customHeight="1">
      <c r="A10" s="22" t="s">
        <v>39</v>
      </c>
      <c r="B10" s="15" t="s">
        <v>46</v>
      </c>
      <c r="C10" s="39">
        <v>30</v>
      </c>
      <c r="D10" s="38" t="s">
        <v>50</v>
      </c>
      <c r="E10" s="11"/>
      <c r="F10" s="11"/>
      <c r="G10" s="40">
        <v>0</v>
      </c>
      <c r="H10" s="58">
        <f t="shared" si="0"/>
        <v>0</v>
      </c>
      <c r="I10" s="58">
        <f t="shared" si="1"/>
        <v>0</v>
      </c>
      <c r="J10" s="58">
        <f t="shared" si="2"/>
        <v>0</v>
      </c>
      <c r="K10" s="23"/>
      <c r="L10" s="10"/>
    </row>
    <row r="11" spans="1:12" ht="29.25" customHeight="1">
      <c r="A11" s="22" t="s">
        <v>40</v>
      </c>
      <c r="B11" s="15" t="s">
        <v>47</v>
      </c>
      <c r="C11" s="39">
        <v>30</v>
      </c>
      <c r="D11" s="38" t="s">
        <v>16</v>
      </c>
      <c r="E11" s="11"/>
      <c r="F11" s="11"/>
      <c r="G11" s="40">
        <v>0</v>
      </c>
      <c r="H11" s="58">
        <f t="shared" si="0"/>
        <v>0</v>
      </c>
      <c r="I11" s="58">
        <f t="shared" si="1"/>
        <v>0</v>
      </c>
      <c r="J11" s="58">
        <f t="shared" si="2"/>
        <v>0</v>
      </c>
      <c r="K11" s="23"/>
      <c r="L11" s="10"/>
    </row>
    <row r="12" spans="1:12" ht="29.25" customHeight="1" thickBot="1">
      <c r="A12" s="24" t="s">
        <v>41</v>
      </c>
      <c r="B12" s="25" t="s">
        <v>48</v>
      </c>
      <c r="C12" s="41">
        <v>30</v>
      </c>
      <c r="D12" s="42" t="s">
        <v>16</v>
      </c>
      <c r="E12" s="26"/>
      <c r="F12" s="62"/>
      <c r="G12" s="63">
        <v>0</v>
      </c>
      <c r="H12" s="64">
        <f t="shared" si="0"/>
        <v>0</v>
      </c>
      <c r="I12" s="64">
        <f t="shared" si="1"/>
        <v>0</v>
      </c>
      <c r="J12" s="64">
        <f t="shared" si="2"/>
        <v>0</v>
      </c>
      <c r="K12" s="27"/>
      <c r="L12" s="10"/>
    </row>
    <row r="13" spans="1:11" ht="27" customHeight="1" thickBot="1">
      <c r="A13" s="4"/>
      <c r="B13" s="4"/>
      <c r="C13" s="4"/>
      <c r="D13" s="4"/>
      <c r="E13" s="4"/>
      <c r="F13" s="4"/>
      <c r="G13" s="82" t="s">
        <v>13</v>
      </c>
      <c r="H13" s="83"/>
      <c r="I13" s="35">
        <f>SUM(I5:I12)</f>
        <v>0</v>
      </c>
      <c r="J13" s="36">
        <f>SUM(J5:J12)</f>
        <v>0</v>
      </c>
      <c r="K13" s="4"/>
    </row>
    <row r="14" spans="1:11" ht="27" customHeight="1" thickBot="1">
      <c r="A14" s="4"/>
      <c r="B14" s="4"/>
      <c r="C14" s="4"/>
      <c r="D14" s="4"/>
      <c r="E14" s="4"/>
      <c r="F14" s="4"/>
      <c r="G14" s="12"/>
      <c r="H14" s="12"/>
      <c r="I14" s="13"/>
      <c r="J14" s="14"/>
      <c r="K14" s="4"/>
    </row>
    <row r="15" spans="1:11" ht="27" customHeight="1" thickBot="1">
      <c r="A15" s="112" t="s">
        <v>34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51.75" customHeight="1" thickBot="1">
      <c r="A16" s="115" t="s">
        <v>17</v>
      </c>
      <c r="B16" s="109" t="s">
        <v>2</v>
      </c>
      <c r="C16" s="31" t="s">
        <v>19</v>
      </c>
      <c r="D16" s="109" t="s">
        <v>1</v>
      </c>
      <c r="E16" s="109" t="s">
        <v>23</v>
      </c>
      <c r="F16" s="109" t="s">
        <v>18</v>
      </c>
      <c r="G16" s="31" t="s">
        <v>3</v>
      </c>
      <c r="H16" s="31" t="s">
        <v>4</v>
      </c>
      <c r="I16" s="31" t="s">
        <v>0</v>
      </c>
      <c r="J16" s="31" t="s">
        <v>28</v>
      </c>
      <c r="K16" s="81" t="s">
        <v>12</v>
      </c>
    </row>
    <row r="17" spans="1:11" ht="27" customHeight="1" thickBot="1">
      <c r="A17" s="85"/>
      <c r="B17" s="88"/>
      <c r="C17" s="37" t="s">
        <v>5</v>
      </c>
      <c r="D17" s="88"/>
      <c r="E17" s="88"/>
      <c r="F17" s="88"/>
      <c r="G17" s="37" t="s">
        <v>6</v>
      </c>
      <c r="H17" s="37" t="s">
        <v>7</v>
      </c>
      <c r="I17" s="37" t="s">
        <v>8</v>
      </c>
      <c r="J17" s="37" t="s">
        <v>9</v>
      </c>
      <c r="K17" s="81"/>
    </row>
    <row r="18" spans="1:11" ht="32.25" customHeight="1">
      <c r="A18" s="16" t="s">
        <v>10</v>
      </c>
      <c r="B18" s="17" t="s">
        <v>35</v>
      </c>
      <c r="C18" s="18">
        <v>15</v>
      </c>
      <c r="D18" s="19" t="s">
        <v>16</v>
      </c>
      <c r="E18" s="20"/>
      <c r="F18" s="59"/>
      <c r="G18" s="60">
        <v>0</v>
      </c>
      <c r="H18" s="61">
        <f>SUM(G18*1.21)</f>
        <v>0</v>
      </c>
      <c r="I18" s="61">
        <f>SUM(C18*G18)</f>
        <v>0</v>
      </c>
      <c r="J18" s="61">
        <f>SUM(C18*H18)</f>
        <v>0</v>
      </c>
      <c r="K18" s="21"/>
    </row>
    <row r="19" spans="1:11" ht="29.25" customHeight="1">
      <c r="A19" s="22" t="s">
        <v>11</v>
      </c>
      <c r="B19" s="15" t="s">
        <v>42</v>
      </c>
      <c r="C19" s="3">
        <v>15</v>
      </c>
      <c r="D19" s="2" t="s">
        <v>16</v>
      </c>
      <c r="E19" s="11"/>
      <c r="F19" s="11"/>
      <c r="G19" s="40">
        <v>0</v>
      </c>
      <c r="H19" s="58">
        <f aca="true" t="shared" si="3" ref="H19:H25">SUM(G19*1.21)</f>
        <v>0</v>
      </c>
      <c r="I19" s="58">
        <f>+C19*G19</f>
        <v>0</v>
      </c>
      <c r="J19" s="58">
        <f>+I19*1.21</f>
        <v>0</v>
      </c>
      <c r="K19" s="23"/>
    </row>
    <row r="20" spans="1:11" ht="29.25" customHeight="1">
      <c r="A20" s="5" t="s">
        <v>36</v>
      </c>
      <c r="B20" s="15" t="s">
        <v>43</v>
      </c>
      <c r="C20" s="3">
        <v>15</v>
      </c>
      <c r="D20" s="2" t="s">
        <v>16</v>
      </c>
      <c r="E20" s="11"/>
      <c r="F20" s="11"/>
      <c r="G20" s="40">
        <v>0</v>
      </c>
      <c r="H20" s="58">
        <f t="shared" si="3"/>
        <v>0</v>
      </c>
      <c r="I20" s="58">
        <f aca="true" t="shared" si="4" ref="I20:I25">+C20*G20</f>
        <v>0</v>
      </c>
      <c r="J20" s="58">
        <f aca="true" t="shared" si="5" ref="J20:J25">+I20*1.21</f>
        <v>0</v>
      </c>
      <c r="K20" s="23"/>
    </row>
    <row r="21" spans="1:11" ht="29.25" customHeight="1">
      <c r="A21" s="22" t="s">
        <v>37</v>
      </c>
      <c r="B21" s="15" t="s">
        <v>44</v>
      </c>
      <c r="C21" s="3">
        <v>15</v>
      </c>
      <c r="D21" s="2" t="s">
        <v>16</v>
      </c>
      <c r="E21" s="11"/>
      <c r="F21" s="11"/>
      <c r="G21" s="40">
        <v>0</v>
      </c>
      <c r="H21" s="58">
        <f t="shared" si="3"/>
        <v>0</v>
      </c>
      <c r="I21" s="58">
        <f t="shared" si="4"/>
        <v>0</v>
      </c>
      <c r="J21" s="58">
        <f t="shared" si="5"/>
        <v>0</v>
      </c>
      <c r="K21" s="23"/>
    </row>
    <row r="22" spans="1:11" ht="29.25" customHeight="1">
      <c r="A22" s="5" t="s">
        <v>38</v>
      </c>
      <c r="B22" s="15" t="s">
        <v>45</v>
      </c>
      <c r="C22" s="3">
        <v>15</v>
      </c>
      <c r="D22" s="2" t="s">
        <v>16</v>
      </c>
      <c r="E22" s="11"/>
      <c r="F22" s="11"/>
      <c r="G22" s="40">
        <v>0</v>
      </c>
      <c r="H22" s="58">
        <f t="shared" si="3"/>
        <v>0</v>
      </c>
      <c r="I22" s="58">
        <f t="shared" si="4"/>
        <v>0</v>
      </c>
      <c r="J22" s="58">
        <f t="shared" si="5"/>
        <v>0</v>
      </c>
      <c r="K22" s="23"/>
    </row>
    <row r="23" spans="1:11" ht="29.25" customHeight="1">
      <c r="A23" s="22" t="s">
        <v>39</v>
      </c>
      <c r="B23" s="15" t="s">
        <v>46</v>
      </c>
      <c r="C23" s="3">
        <v>15</v>
      </c>
      <c r="D23" s="2" t="s">
        <v>50</v>
      </c>
      <c r="E23" s="11"/>
      <c r="F23" s="11"/>
      <c r="G23" s="40">
        <v>0</v>
      </c>
      <c r="H23" s="58">
        <f t="shared" si="3"/>
        <v>0</v>
      </c>
      <c r="I23" s="58">
        <f t="shared" si="4"/>
        <v>0</v>
      </c>
      <c r="J23" s="58">
        <f t="shared" si="5"/>
        <v>0</v>
      </c>
      <c r="K23" s="23"/>
    </row>
    <row r="24" spans="1:11" ht="29.25" customHeight="1">
      <c r="A24" s="5" t="s">
        <v>40</v>
      </c>
      <c r="B24" s="15" t="s">
        <v>47</v>
      </c>
      <c r="C24" s="3">
        <v>15</v>
      </c>
      <c r="D24" s="2" t="s">
        <v>16</v>
      </c>
      <c r="E24" s="11"/>
      <c r="F24" s="11"/>
      <c r="G24" s="40">
        <v>0</v>
      </c>
      <c r="H24" s="58">
        <f t="shared" si="3"/>
        <v>0</v>
      </c>
      <c r="I24" s="58">
        <f t="shared" si="4"/>
        <v>0</v>
      </c>
      <c r="J24" s="58">
        <f t="shared" si="5"/>
        <v>0</v>
      </c>
      <c r="K24" s="23"/>
    </row>
    <row r="25" spans="1:11" ht="29.25" customHeight="1" thickBot="1">
      <c r="A25" s="24" t="s">
        <v>41</v>
      </c>
      <c r="B25" s="25" t="s">
        <v>48</v>
      </c>
      <c r="C25" s="6">
        <v>15</v>
      </c>
      <c r="D25" s="7" t="s">
        <v>16</v>
      </c>
      <c r="E25" s="26"/>
      <c r="F25" s="62"/>
      <c r="G25" s="65">
        <v>0</v>
      </c>
      <c r="H25" s="66">
        <f t="shared" si="3"/>
        <v>0</v>
      </c>
      <c r="I25" s="66">
        <f t="shared" si="4"/>
        <v>0</v>
      </c>
      <c r="J25" s="66">
        <f t="shared" si="5"/>
        <v>0</v>
      </c>
      <c r="K25" s="27"/>
    </row>
    <row r="26" spans="1:11" ht="36.75" customHeight="1" thickBot="1">
      <c r="A26" s="4"/>
      <c r="B26" s="4"/>
      <c r="C26" s="4"/>
      <c r="D26" s="4"/>
      <c r="E26" s="4"/>
      <c r="F26" s="4"/>
      <c r="G26" s="110" t="s">
        <v>13</v>
      </c>
      <c r="H26" s="111"/>
      <c r="I26" s="67">
        <f>SUM(I18:I25)</f>
        <v>0</v>
      </c>
      <c r="J26" s="68">
        <f>SUM(J18:J25)</f>
        <v>0</v>
      </c>
      <c r="K26" s="4"/>
    </row>
    <row r="27" spans="1:11" ht="36.75" customHeight="1" thickBot="1">
      <c r="A27" s="4"/>
      <c r="B27" s="4"/>
      <c r="C27" s="4"/>
      <c r="D27" s="4"/>
      <c r="E27" s="4"/>
      <c r="F27" s="4"/>
      <c r="G27" s="28"/>
      <c r="H27" s="28"/>
      <c r="I27" s="29"/>
      <c r="J27" s="30"/>
      <c r="K27" s="4"/>
    </row>
    <row r="28" spans="1:11" ht="36.75" customHeight="1" thickBot="1">
      <c r="A28" s="123" t="s">
        <v>17</v>
      </c>
      <c r="B28" s="124"/>
      <c r="C28" s="124" t="s">
        <v>1</v>
      </c>
      <c r="D28" s="107" t="s">
        <v>53</v>
      </c>
      <c r="E28" s="104" t="s">
        <v>59</v>
      </c>
      <c r="F28" s="105"/>
      <c r="G28" s="105"/>
      <c r="H28" s="105"/>
      <c r="I28" s="105"/>
      <c r="J28" s="105"/>
      <c r="K28" s="106"/>
    </row>
    <row r="29" spans="1:11" ht="63.75" customHeight="1" thickBot="1">
      <c r="A29" s="125"/>
      <c r="B29" s="126"/>
      <c r="C29" s="126"/>
      <c r="D29" s="108"/>
      <c r="E29" s="53" t="s">
        <v>55</v>
      </c>
      <c r="F29" s="53" t="s">
        <v>56</v>
      </c>
      <c r="G29" s="32" t="s">
        <v>26</v>
      </c>
      <c r="H29" s="53" t="s">
        <v>27</v>
      </c>
      <c r="I29" s="34" t="s">
        <v>52</v>
      </c>
      <c r="J29" s="33" t="s">
        <v>51</v>
      </c>
      <c r="K29" s="54" t="s">
        <v>60</v>
      </c>
    </row>
    <row r="30" spans="1:11" ht="48" customHeight="1">
      <c r="A30" s="121" t="s">
        <v>57</v>
      </c>
      <c r="B30" s="122"/>
      <c r="C30" s="45" t="s">
        <v>24</v>
      </c>
      <c r="D30" s="49">
        <v>30</v>
      </c>
      <c r="E30" s="50">
        <v>0</v>
      </c>
      <c r="F30" s="55">
        <f>+E30*D30</f>
        <v>0</v>
      </c>
      <c r="G30" s="51">
        <v>0</v>
      </c>
      <c r="H30" s="56">
        <f>+G30*1.21</f>
        <v>0</v>
      </c>
      <c r="I30" s="56">
        <f>+F30*G30</f>
        <v>0</v>
      </c>
      <c r="J30" s="57">
        <f>SUM(I30*1.21)</f>
        <v>0</v>
      </c>
      <c r="K30" s="52"/>
    </row>
    <row r="31" spans="1:11" ht="36.75" customHeight="1" thickBot="1">
      <c r="A31" s="116" t="s">
        <v>58</v>
      </c>
      <c r="B31" s="117"/>
      <c r="C31" s="69" t="s">
        <v>24</v>
      </c>
      <c r="D31" s="70">
        <v>15</v>
      </c>
      <c r="E31" s="71">
        <v>0</v>
      </c>
      <c r="F31" s="72">
        <f>+E31*D31</f>
        <v>0</v>
      </c>
      <c r="G31" s="73">
        <v>0</v>
      </c>
      <c r="H31" s="74">
        <f>+G31*1.21</f>
        <v>0</v>
      </c>
      <c r="I31" s="74">
        <f>+F31*G31</f>
        <v>0</v>
      </c>
      <c r="J31" s="75">
        <f>SUM(I31*1.21)</f>
        <v>0</v>
      </c>
      <c r="K31" s="27"/>
    </row>
    <row r="32" spans="1:11" ht="39.75" customHeight="1" thickBot="1">
      <c r="A32" s="118" t="s">
        <v>20</v>
      </c>
      <c r="B32" s="119"/>
      <c r="C32" s="119"/>
      <c r="D32" s="119"/>
      <c r="E32" s="119"/>
      <c r="F32" s="119"/>
      <c r="G32" s="119"/>
      <c r="H32" s="120"/>
      <c r="I32" s="76">
        <f>SUM(I30:I31)</f>
        <v>0</v>
      </c>
      <c r="J32" s="77">
        <f>SUM(J30:J31)</f>
        <v>0</v>
      </c>
      <c r="K32" s="48"/>
    </row>
    <row r="33" spans="1:2" ht="26.25" customHeight="1">
      <c r="A33" s="1" t="s">
        <v>15</v>
      </c>
      <c r="B33" s="1"/>
    </row>
    <row r="34" spans="1:4" ht="23.25" customHeight="1">
      <c r="A34" s="46" t="s">
        <v>54</v>
      </c>
      <c r="B34" s="47"/>
      <c r="C34" s="47"/>
      <c r="D34" s="43"/>
    </row>
    <row r="35" spans="1:4" ht="23.25" customHeight="1">
      <c r="A35" s="46" t="s">
        <v>14</v>
      </c>
      <c r="B35" s="47"/>
      <c r="C35" s="47"/>
      <c r="D35" s="43"/>
    </row>
    <row r="36" spans="1:4" ht="74.25" customHeight="1">
      <c r="A36" s="103" t="s">
        <v>61</v>
      </c>
      <c r="B36" s="103"/>
      <c r="C36" s="103"/>
      <c r="D36" s="103"/>
    </row>
    <row r="37" spans="2:3" ht="15">
      <c r="B37" s="8"/>
      <c r="C37" s="8"/>
    </row>
    <row r="38" spans="1:3" ht="33.75" customHeight="1">
      <c r="A38" s="98" t="s">
        <v>29</v>
      </c>
      <c r="B38" s="99"/>
      <c r="C38" s="44">
        <f>SUM(I13+I26+I32)</f>
        <v>0</v>
      </c>
    </row>
    <row r="39" ht="18.75" customHeight="1"/>
    <row r="40" spans="1:12" ht="18.75">
      <c r="A40" s="100" t="s">
        <v>21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15.75">
      <c r="A41" s="92" t="s">
        <v>22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1:12" ht="15.75" customHeight="1">
      <c r="A42" s="95" t="s">
        <v>30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</row>
    <row r="43" spans="1:12" ht="15.75" customHeight="1">
      <c r="A43" s="95" t="s">
        <v>31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</row>
    <row r="44" spans="1:12" ht="15.75">
      <c r="A44" s="92" t="s">
        <v>63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</row>
  </sheetData>
  <sheetProtection/>
  <mergeCells count="32">
    <mergeCell ref="A15:K15"/>
    <mergeCell ref="A16:A17"/>
    <mergeCell ref="B16:B17"/>
    <mergeCell ref="A31:B31"/>
    <mergeCell ref="A32:H32"/>
    <mergeCell ref="A30:B30"/>
    <mergeCell ref="A28:B29"/>
    <mergeCell ref="C28:C29"/>
    <mergeCell ref="A36:D36"/>
    <mergeCell ref="E28:K28"/>
    <mergeCell ref="D28:D29"/>
    <mergeCell ref="D16:D17"/>
    <mergeCell ref="E16:E17"/>
    <mergeCell ref="F16:F17"/>
    <mergeCell ref="K16:K17"/>
    <mergeCell ref="G26:H26"/>
    <mergeCell ref="A44:L44"/>
    <mergeCell ref="A43:L43"/>
    <mergeCell ref="A42:L42"/>
    <mergeCell ref="A41:L41"/>
    <mergeCell ref="A38:B38"/>
    <mergeCell ref="A40:L40"/>
    <mergeCell ref="A1:K1"/>
    <mergeCell ref="K3:K4"/>
    <mergeCell ref="G13:H13"/>
    <mergeCell ref="A3:A4"/>
    <mergeCell ref="L3:L4"/>
    <mergeCell ref="B3:B4"/>
    <mergeCell ref="E3:E4"/>
    <mergeCell ref="F3:F4"/>
    <mergeCell ref="A2:K2"/>
    <mergeCell ref="D3:D4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Hrstková Iva</cp:lastModifiedBy>
  <cp:lastPrinted>2023-01-27T13:01:29Z</cp:lastPrinted>
  <dcterms:created xsi:type="dcterms:W3CDTF">2020-08-13T09:40:22Z</dcterms:created>
  <dcterms:modified xsi:type="dcterms:W3CDTF">2023-08-29T10:48:28Z</dcterms:modified>
  <cp:category/>
  <cp:version/>
  <cp:contentType/>
  <cp:contentStatus/>
</cp:coreProperties>
</file>