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2228" tabRatio="754" activeTab="0"/>
  </bookViews>
  <sheets>
    <sheet name="VP+ST+(DUR+DSP)+IČ+DPS" sheetId="12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'VP+ST+(DUR+DSP)+IČ+DPS'!$A$1:$D$69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<sst xmlns="http://schemas.openxmlformats.org/spreadsheetml/2006/main" count="552" uniqueCount="210">
  <si>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</si>
  <si>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</si>
  <si>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</si>
  <si>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</si>
  <si>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</si>
  <si>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</si>
  <si>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</si>
  <si>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</si>
  <si>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</si>
  <si>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</si>
  <si>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</si>
  <si>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</si>
  <si>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</si>
  <si>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</si>
  <si>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</si>
  <si>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</si>
  <si>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</si>
  <si>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</si>
  <si>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</si>
  <si>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</si>
  <si>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</si>
  <si>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</si>
  <si>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</si>
  <si>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</si>
  <si>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</si>
  <si>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</si>
  <si>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</si>
  <si>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</si>
  <si>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</si>
  <si>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</si>
  <si>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</si>
  <si>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</si>
  <si>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</si>
  <si>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</si>
  <si>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</si>
  <si>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</si>
  <si>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</si>
  <si>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</si>
  <si>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</si>
  <si>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</si>
  <si>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</si>
  <si>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</si>
  <si>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</si>
  <si>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</si>
  <si>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</si>
  <si>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</si>
  <si>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</si>
  <si>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</si>
  <si>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</si>
  <si>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</si>
  <si>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</si>
  <si>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</si>
  <si>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</si>
  <si>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</si>
  <si>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</si>
  <si>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</si>
  <si>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</si>
  <si>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</si>
  <si>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</si>
  <si>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</si>
  <si>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</si>
  <si>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</si>
  <si>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</si>
  <si>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</si>
  <si>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</si>
  <si>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</si>
  <si>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</si>
  <si>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</si>
  <si>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</si>
  <si>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</si>
  <si>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</si>
  <si>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</si>
  <si>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</si>
  <si>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</si>
  <si>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</si>
  <si>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</si>
  <si>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</si>
  <si>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</si>
  <si>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</si>
  <si>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</si>
  <si>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</si>
  <si>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</si>
  <si>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</si>
  <si>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</si>
  <si>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</si>
  <si>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</si>
  <si>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</si>
  <si>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</si>
  <si>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</si>
  <si>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</si>
  <si>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</si>
  <si>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</si>
  <si>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</si>
  <si>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</si>
  <si>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</si>
  <si>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</si>
  <si>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</si>
  <si>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</si>
  <si>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</si>
  <si>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</si>
  <si>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</si>
  <si>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</si>
  <si>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</si>
  <si>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</si>
  <si>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</si>
  <si>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</si>
  <si>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</si>
  <si>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</si>
  <si>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</si>
  <si>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</si>
  <si>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</si>
  <si>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</si>
  <si>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</si>
  <si>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</si>
  <si>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</si>
  <si>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</si>
  <si>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</si>
  <si>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</si>
  <si>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</si>
  <si>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</si>
  <si>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</si>
  <si>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</si>
  <si>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</si>
  <si>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</si>
  <si>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</si>
  <si>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</si>
  <si>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</si>
  <si>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</si>
  <si>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</si>
  <si>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</si>
  <si>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</si>
  <si>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</si>
  <si>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</si>
  <si>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</si>
  <si>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</si>
  <si>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</si>
  <si>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</si>
  <si>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</si>
  <si>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</si>
  <si>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</si>
  <si>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</si>
  <si>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</si>
  <si>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</si>
  <si>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</si>
  <si>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</si>
  <si>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</si>
  <si>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</si>
  <si>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</si>
  <si>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</si>
  <si>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</si>
  <si>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</si>
  <si>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</si>
  <si>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</si>
  <si>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</si>
  <si>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</si>
  <si>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</si>
  <si>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</si>
  <si>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</si>
  <si>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</si>
  <si>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</si>
  <si>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</si>
  <si>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</si>
  <si>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</si>
  <si>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</si>
  <si>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</si>
  <si>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</si>
  <si>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</si>
  <si>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</si>
  <si>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</si>
  <si>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</si>
  <si>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</si>
  <si>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</si>
  <si>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</si>
  <si>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</si>
  <si>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</si>
  <si>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</si>
  <si>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</si>
  <si>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</si>
  <si>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</si>
  <si>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</si>
  <si>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</si>
  <si>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</si>
  <si>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</si>
  <si>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</si>
  <si>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</si>
  <si>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</si>
  <si>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</si>
  <si>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</si>
  <si>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</si>
  <si>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</si>
  <si>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</si>
  <si>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</si>
  <si>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</si>
  <si>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t>Obstarání vydání společného povolení</t>
  </si>
  <si>
    <t>Obstarání souhlasných stanovisek DOSS a SS</t>
  </si>
  <si>
    <t>-</t>
  </si>
  <si>
    <t>Zajištění činnosti autorského dozoru při realizaci stavby (prvních 20 hodin)</t>
  </si>
  <si>
    <t>3. FÁZE - DOKUMENTACE PRO VYDÁNÍ SPOLEČNÉHO POVOLENÍ</t>
  </si>
  <si>
    <t>DOKUMENTACE PRO VYDÁNÍ SPOLEČNÉHO POVOLENÍ</t>
  </si>
  <si>
    <t>4. FÁZE - INŽENÝRSKÁ ČINNOST - obstarání společného povolení</t>
  </si>
  <si>
    <t xml:space="preserve">5. FÁZE - PROJEKTOVÁ DOKUMENTACE PRO PROVÁDĚNÍ STAVBY </t>
  </si>
  <si>
    <t>6. FÁZE - SOUČINNOST PŘI VÝBĚRU DODAVATELE STAVBY</t>
  </si>
  <si>
    <t>7. FÁZE - AUTORSKÝ DOZOR PŘI REALIZACI STAVBY</t>
  </si>
  <si>
    <t>2. FÁZE - STUDIE PROVEDITELNOSTI</t>
  </si>
  <si>
    <t>STUDIE PROVEDITELNOSTI</t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</si>
  <si>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10 % z 1. až 5.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</si>
  <si>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40 % z 1. až 5.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</si>
  <si>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10 % z 1. až 5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</si>
  <si>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20 % z 1. až 5. fáze díla. </t>
    </r>
  </si>
  <si>
    <t>Ověření předaných podkladů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</si>
</sst>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044E-2AB3-4A90-BB97-88A18BDC4B1F}">
  <sheetPr>
    <tabColor rgb="FF00B050"/>
    <pageSetUpPr fitToPage="1"/>
  </sheetPr>
  <dimension ref="A1:F69"/>
  <sheetViews>
    <sheetView tabSelected="1" view="pageBreakPreview" zoomScale="85" zoomScaleSheetLayoutView="85" zoomScalePageLayoutView="70" workbookViewId="0" topLeftCell="A1">
      <selection activeCell="D40" sqref="D40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32.28125" style="3" customWidth="1"/>
    <col min="5" max="5" width="9.140625" style="3" customWidth="1"/>
    <col min="6" max="6" width="17.57421875" style="3" customWidth="1"/>
    <col min="7" max="16384" width="9.140625" style="3" customWidth="1"/>
  </cols>
  <sheetData>
    <row r="1" spans="1:4" ht="21.9" customHeight="1" thickBot="1">
      <c r="A1" s="93" t="s">
        <v>178</v>
      </c>
      <c r="B1" s="94"/>
      <c r="C1" s="94"/>
      <c r="D1" s="108"/>
    </row>
    <row r="2" spans="1:4" ht="10.5" customHeight="1">
      <c r="A2" s="117"/>
      <c r="B2" s="2"/>
      <c r="C2" s="2"/>
      <c r="D2" s="116"/>
    </row>
    <row r="3" spans="1:4" ht="17.25" customHeight="1">
      <c r="A3" s="139" t="s">
        <v>205</v>
      </c>
      <c r="B3" s="40"/>
      <c r="C3" s="40"/>
      <c r="D3" s="116"/>
    </row>
    <row r="4" spans="1:4" ht="10.5" customHeight="1">
      <c r="A4" s="117"/>
      <c r="B4" s="2"/>
      <c r="C4" s="2"/>
      <c r="D4" s="116"/>
    </row>
    <row r="5" spans="1:4" ht="18" customHeight="1">
      <c r="A5" s="118" t="s">
        <v>209</v>
      </c>
      <c r="B5" s="8"/>
      <c r="C5" s="8"/>
      <c r="D5" s="133">
        <v>0</v>
      </c>
    </row>
    <row r="6" spans="1:4" ht="21.9" customHeight="1">
      <c r="A6" s="120"/>
      <c r="B6" s="121"/>
      <c r="C6" s="122" t="s">
        <v>10</v>
      </c>
      <c r="D6" s="123">
        <f>IF(SUM(D5:D5)&gt;(0.1*SUM($D$60:$D$64)),"více než stanovené maximum",SUM(D5:D5))</f>
        <v>0</v>
      </c>
    </row>
    <row r="7" spans="1:4" ht="10.5" customHeight="1" thickBot="1">
      <c r="A7" s="6"/>
      <c r="B7" s="2"/>
      <c r="C7" s="2"/>
      <c r="D7" s="2"/>
    </row>
    <row r="8" spans="1:4" ht="18" customHeight="1" thickBot="1">
      <c r="A8" s="93" t="s">
        <v>203</v>
      </c>
      <c r="B8" s="94"/>
      <c r="C8" s="94"/>
      <c r="D8" s="108"/>
    </row>
    <row r="9" spans="1:4" ht="10.5" customHeight="1">
      <c r="A9" s="117"/>
      <c r="B9" s="2"/>
      <c r="C9" s="2"/>
      <c r="D9" s="116"/>
    </row>
    <row r="10" spans="1:4" ht="17.25" customHeight="1">
      <c r="A10" s="139" t="s">
        <v>208</v>
      </c>
      <c r="B10" s="40"/>
      <c r="C10" s="40"/>
      <c r="D10" s="116"/>
    </row>
    <row r="11" spans="1:4" ht="10.5" customHeight="1">
      <c r="A11" s="117"/>
      <c r="B11" s="2"/>
      <c r="C11" s="2"/>
      <c r="D11" s="116"/>
    </row>
    <row r="12" spans="1:4" ht="18" customHeight="1">
      <c r="A12" s="118" t="s">
        <v>204</v>
      </c>
      <c r="B12" s="8"/>
      <c r="C12" s="8"/>
      <c r="D12" s="133">
        <v>0</v>
      </c>
    </row>
    <row r="13" spans="1:4" ht="18" customHeight="1">
      <c r="A13" s="125" t="s">
        <v>181</v>
      </c>
      <c r="B13" s="12"/>
      <c r="C13" s="12"/>
      <c r="D13" s="133">
        <v>0</v>
      </c>
    </row>
    <row r="14" spans="1:4" ht="21.9" customHeight="1">
      <c r="A14" s="120"/>
      <c r="B14" s="121"/>
      <c r="C14" s="122" t="s">
        <v>10</v>
      </c>
      <c r="D14" s="123">
        <f>IF(SUM(D12:D13)&gt;(0.2*SUM($D$60:$D$64)),"více než stanovené maximum",SUM(D12:D13))</f>
        <v>0</v>
      </c>
    </row>
    <row r="15" spans="1:4" ht="10.5" customHeight="1" thickBot="1">
      <c r="A15" s="6"/>
      <c r="B15" s="2"/>
      <c r="C15" s="2"/>
      <c r="D15" s="2"/>
    </row>
    <row r="16" spans="1:4" ht="18" customHeight="1" thickBot="1">
      <c r="A16" s="93" t="s">
        <v>197</v>
      </c>
      <c r="B16" s="94"/>
      <c r="C16" s="94"/>
      <c r="D16" s="108"/>
    </row>
    <row r="17" spans="1:4" ht="10.5" customHeight="1">
      <c r="A17" s="117"/>
      <c r="B17" s="2"/>
      <c r="C17" s="2"/>
      <c r="D17" s="116"/>
    </row>
    <row r="18" spans="1:4" ht="17.25" customHeight="1">
      <c r="A18" s="139" t="s">
        <v>206</v>
      </c>
      <c r="B18" s="40"/>
      <c r="C18" s="40"/>
      <c r="D18" s="116"/>
    </row>
    <row r="19" spans="1:4" ht="10.5" customHeight="1">
      <c r="A19" s="117"/>
      <c r="B19" s="2"/>
      <c r="C19" s="2"/>
      <c r="D19" s="116"/>
    </row>
    <row r="20" spans="1:4" ht="18" customHeight="1">
      <c r="A20" s="118" t="s">
        <v>198</v>
      </c>
      <c r="B20" s="8"/>
      <c r="C20" s="8"/>
      <c r="D20" s="133">
        <v>0</v>
      </c>
    </row>
    <row r="21" spans="1:4" ht="18" customHeight="1">
      <c r="A21" s="118" t="s">
        <v>171</v>
      </c>
      <c r="B21" s="8"/>
      <c r="C21" s="8"/>
      <c r="D21" s="133">
        <v>0</v>
      </c>
    </row>
    <row r="22" spans="1:4" ht="18" customHeight="1">
      <c r="A22" s="125" t="s">
        <v>181</v>
      </c>
      <c r="B22" s="12"/>
      <c r="C22" s="12"/>
      <c r="D22" s="135">
        <v>0</v>
      </c>
    </row>
    <row r="23" spans="1:4" ht="21.9" customHeight="1">
      <c r="A23" s="120"/>
      <c r="B23" s="121"/>
      <c r="C23" s="122" t="s">
        <v>10</v>
      </c>
      <c r="D23" s="123">
        <f>IF(SUM(D20:D22)&gt;(0.4*SUM($D$60:$D$64)),"více než stanovené maximum",SUM(D20:D22))</f>
        <v>0</v>
      </c>
    </row>
    <row r="24" spans="1:4" ht="10.5" customHeight="1" thickBot="1">
      <c r="A24" s="6"/>
      <c r="B24" s="2"/>
      <c r="C24" s="2"/>
      <c r="D24" s="2"/>
    </row>
    <row r="25" spans="1:4" ht="21.75" customHeight="1" thickBot="1">
      <c r="A25" s="93" t="s">
        <v>199</v>
      </c>
      <c r="B25" s="94"/>
      <c r="C25" s="94"/>
      <c r="D25" s="108"/>
    </row>
    <row r="26" spans="1:4" ht="10.5" customHeight="1">
      <c r="A26" s="117"/>
      <c r="B26" s="2"/>
      <c r="C26" s="2"/>
      <c r="D26" s="116"/>
    </row>
    <row r="27" spans="1:4" ht="17.25" customHeight="1">
      <c r="A27" s="139" t="s">
        <v>207</v>
      </c>
      <c r="B27" s="40"/>
      <c r="C27" s="40"/>
      <c r="D27" s="116"/>
    </row>
    <row r="28" spans="1:4" ht="10.5" customHeight="1">
      <c r="A28" s="117"/>
      <c r="B28" s="2"/>
      <c r="C28" s="2"/>
      <c r="D28" s="116"/>
    </row>
    <row r="29" spans="1:4" ht="17.25" customHeight="1">
      <c r="A29" s="118" t="s">
        <v>194</v>
      </c>
      <c r="B29" s="8"/>
      <c r="C29" s="8"/>
      <c r="D29" s="133">
        <v>0</v>
      </c>
    </row>
    <row r="30" spans="1:4" ht="18" customHeight="1">
      <c r="A30" s="118" t="s">
        <v>193</v>
      </c>
      <c r="B30" s="8"/>
      <c r="C30" s="8"/>
      <c r="D30" s="133">
        <v>0</v>
      </c>
    </row>
    <row r="31" spans="1:4" ht="18" customHeight="1">
      <c r="A31" s="125" t="s">
        <v>181</v>
      </c>
      <c r="B31" s="72"/>
      <c r="C31" s="72"/>
      <c r="D31" s="134">
        <v>0</v>
      </c>
    </row>
    <row r="32" spans="1:4" ht="21.9" customHeight="1">
      <c r="A32" s="120"/>
      <c r="B32" s="121"/>
      <c r="C32" s="122" t="s">
        <v>10</v>
      </c>
      <c r="D32" s="123">
        <f>IF(SUM(D29:D31)&gt;(0.1*SUM($D$60:$D$64)),"více než stanovené maximum",SUM(D29:D31))</f>
        <v>0</v>
      </c>
    </row>
    <row r="33" spans="1:4" ht="10.5" customHeight="1" thickBot="1">
      <c r="A33" s="6"/>
      <c r="B33" s="2"/>
      <c r="C33" s="2"/>
      <c r="D33" s="2"/>
    </row>
    <row r="34" spans="1:4" ht="18" customHeight="1" thickBot="1">
      <c r="A34" s="93" t="s">
        <v>200</v>
      </c>
      <c r="B34" s="94"/>
      <c r="C34" s="94"/>
      <c r="D34" s="108"/>
    </row>
    <row r="35" spans="1:4" ht="10.5" customHeight="1">
      <c r="A35" s="117"/>
      <c r="B35" s="2"/>
      <c r="C35" s="2"/>
      <c r="D35" s="116"/>
    </row>
    <row r="36" spans="1:4" ht="17.25" customHeight="1">
      <c r="A36" s="139" t="s">
        <v>206</v>
      </c>
      <c r="B36" s="40"/>
      <c r="C36" s="40"/>
      <c r="D36" s="116"/>
    </row>
    <row r="37" spans="1:4" ht="10.5" customHeight="1">
      <c r="A37" s="117"/>
      <c r="B37" s="2"/>
      <c r="C37" s="2"/>
      <c r="D37" s="116"/>
    </row>
    <row r="38" spans="1:4" ht="18" customHeight="1">
      <c r="A38" s="118" t="s">
        <v>166</v>
      </c>
      <c r="B38" s="8"/>
      <c r="C38" s="8"/>
      <c r="D38" s="133">
        <v>0</v>
      </c>
    </row>
    <row r="39" spans="1:4" ht="18" customHeight="1">
      <c r="A39" s="118" t="s">
        <v>169</v>
      </c>
      <c r="B39" s="8"/>
      <c r="C39" s="8"/>
      <c r="D39" s="133">
        <v>0</v>
      </c>
    </row>
    <row r="40" spans="1:4" ht="21.9" customHeight="1">
      <c r="A40" s="118" t="s">
        <v>167</v>
      </c>
      <c r="B40" s="8"/>
      <c r="C40" s="8"/>
      <c r="D40" s="133">
        <v>0</v>
      </c>
    </row>
    <row r="41" spans="1:4" ht="18" customHeight="1">
      <c r="A41" s="118" t="s">
        <v>160</v>
      </c>
      <c r="B41" s="8"/>
      <c r="C41" s="8"/>
      <c r="D41" s="133">
        <v>0</v>
      </c>
    </row>
    <row r="42" spans="1:4" ht="21.9" customHeight="1">
      <c r="A42" s="118" t="s">
        <v>170</v>
      </c>
      <c r="B42" s="8"/>
      <c r="C42" s="8"/>
      <c r="D42" s="133">
        <v>0</v>
      </c>
    </row>
    <row r="43" spans="1:4" ht="18" customHeight="1">
      <c r="A43" s="118" t="s">
        <v>162</v>
      </c>
      <c r="B43" s="8"/>
      <c r="C43" s="8"/>
      <c r="D43" s="133">
        <v>0</v>
      </c>
    </row>
    <row r="44" spans="1:4" ht="18" customHeight="1">
      <c r="A44" s="118" t="s">
        <v>163</v>
      </c>
      <c r="B44" s="8"/>
      <c r="C44" s="8"/>
      <c r="D44" s="133">
        <v>0</v>
      </c>
    </row>
    <row r="45" spans="1:4" ht="18" customHeight="1">
      <c r="A45" s="118" t="s">
        <v>164</v>
      </c>
      <c r="B45" s="8"/>
      <c r="C45" s="8"/>
      <c r="D45" s="133">
        <v>0</v>
      </c>
    </row>
    <row r="46" spans="1:4" ht="18" customHeight="1">
      <c r="A46" s="124" t="s">
        <v>165</v>
      </c>
      <c r="B46" s="12"/>
      <c r="C46" s="12"/>
      <c r="D46" s="135">
        <v>0</v>
      </c>
    </row>
    <row r="47" spans="1:4" ht="21.9" customHeight="1">
      <c r="A47" s="120"/>
      <c r="B47" s="121"/>
      <c r="C47" s="122" t="s">
        <v>10</v>
      </c>
      <c r="D47" s="123">
        <f>IF(SUM(D38:D46)&gt;(0.4*SUM($D$60:$D$64)),"více než stanovené maximum",SUM(D38:D46))</f>
        <v>0</v>
      </c>
    </row>
    <row r="48" spans="1:4" ht="10.5" customHeight="1" thickBot="1">
      <c r="A48" s="6"/>
      <c r="B48" s="2"/>
      <c r="C48" s="2"/>
      <c r="D48" s="2"/>
    </row>
    <row r="49" spans="1:4" ht="18" customHeight="1" thickBot="1">
      <c r="A49" s="93" t="s">
        <v>201</v>
      </c>
      <c r="B49" s="94"/>
      <c r="C49" s="94"/>
      <c r="D49" s="108"/>
    </row>
    <row r="50" spans="1:4" ht="10.5" customHeight="1">
      <c r="A50" s="113"/>
      <c r="B50" s="114"/>
      <c r="C50" s="114"/>
      <c r="D50" s="115"/>
    </row>
    <row r="51" spans="1:4" ht="18" customHeight="1">
      <c r="A51" s="118" t="s">
        <v>185</v>
      </c>
      <c r="B51" s="8"/>
      <c r="C51" s="8"/>
      <c r="D51" s="119"/>
    </row>
    <row r="52" spans="1:4" ht="18" customHeight="1">
      <c r="A52" s="126" t="s">
        <v>186</v>
      </c>
      <c r="B52" s="10"/>
      <c r="C52" s="10"/>
      <c r="D52" s="127"/>
    </row>
    <row r="53" spans="1:4" ht="10.5" customHeight="1" thickBot="1">
      <c r="A53" s="6"/>
      <c r="B53" s="2"/>
      <c r="C53" s="2"/>
      <c r="D53" s="2"/>
    </row>
    <row r="54" spans="1:4" ht="21.9" customHeight="1" thickBot="1">
      <c r="A54" s="93" t="s">
        <v>202</v>
      </c>
      <c r="B54" s="94"/>
      <c r="C54" s="94"/>
      <c r="D54" s="108"/>
    </row>
    <row r="55" spans="1:4" ht="10.5" customHeight="1">
      <c r="A55" s="113"/>
      <c r="B55" s="114"/>
      <c r="C55" s="114"/>
      <c r="D55" s="115"/>
    </row>
    <row r="56" spans="1:4" ht="18" customHeight="1">
      <c r="A56" s="137" t="s">
        <v>196</v>
      </c>
      <c r="B56" s="10"/>
      <c r="C56" s="136"/>
      <c r="D56" s="22">
        <v>0</v>
      </c>
    </row>
    <row r="57" spans="1:4" ht="21.9" customHeight="1">
      <c r="A57" s="120"/>
      <c r="B57" s="121"/>
      <c r="C57" s="122" t="s">
        <v>10</v>
      </c>
      <c r="D57" s="123">
        <f>SUM(D56)</f>
        <v>0</v>
      </c>
    </row>
    <row r="58" spans="1:4" ht="10.5" customHeight="1" thickBot="1">
      <c r="A58" s="6"/>
      <c r="B58" s="2"/>
      <c r="C58" s="2"/>
      <c r="D58" s="2"/>
    </row>
    <row r="59" spans="1:4" ht="22.5" customHeight="1" thickBot="1">
      <c r="A59" s="95" t="s">
        <v>192</v>
      </c>
      <c r="B59" s="96"/>
      <c r="C59" s="96"/>
      <c r="D59" s="109"/>
    </row>
    <row r="60" spans="1:4" ht="18" customHeight="1">
      <c r="A60" s="104" t="s">
        <v>178</v>
      </c>
      <c r="B60" s="105"/>
      <c r="C60" s="105"/>
      <c r="D60" s="128">
        <f>SUM(D5:D5)</f>
        <v>0</v>
      </c>
    </row>
    <row r="61" spans="1:4" ht="18" customHeight="1">
      <c r="A61" s="16" t="s">
        <v>203</v>
      </c>
      <c r="B61" s="16"/>
      <c r="C61" s="138"/>
      <c r="D61" s="129">
        <f>SUM(D12:D13)</f>
        <v>0</v>
      </c>
    </row>
    <row r="62" spans="1:4" ht="18" customHeight="1">
      <c r="A62" s="106" t="s">
        <v>197</v>
      </c>
      <c r="B62" s="107"/>
      <c r="C62" s="107"/>
      <c r="D62" s="129">
        <f>SUM(D20:D22)</f>
        <v>0</v>
      </c>
    </row>
    <row r="63" spans="1:4" ht="18" customHeight="1">
      <c r="A63" s="106" t="s">
        <v>199</v>
      </c>
      <c r="B63" s="107"/>
      <c r="C63" s="107"/>
      <c r="D63" s="129">
        <f>SUM(D29:D31)</f>
        <v>0</v>
      </c>
    </row>
    <row r="64" spans="1:4" ht="18" customHeight="1">
      <c r="A64" s="106" t="s">
        <v>200</v>
      </c>
      <c r="B64" s="107"/>
      <c r="C64" s="107"/>
      <c r="D64" s="129">
        <f>SUM(D38:D46)</f>
        <v>0</v>
      </c>
    </row>
    <row r="65" spans="1:4" ht="18" customHeight="1">
      <c r="A65" s="106" t="s">
        <v>201</v>
      </c>
      <c r="B65" s="107"/>
      <c r="C65" s="107"/>
      <c r="D65" s="129" t="s">
        <v>195</v>
      </c>
    </row>
    <row r="66" spans="1:4" ht="18" customHeight="1" thickBot="1">
      <c r="A66" s="130" t="s">
        <v>202</v>
      </c>
      <c r="B66" s="131"/>
      <c r="C66" s="131"/>
      <c r="D66" s="132">
        <f>D57</f>
        <v>0</v>
      </c>
    </row>
    <row r="67" spans="1:4" ht="18" customHeight="1">
      <c r="A67" s="97" t="s">
        <v>12</v>
      </c>
      <c r="B67" s="98"/>
      <c r="C67" s="98"/>
      <c r="D67" s="110">
        <f>SUM(D60:D66)</f>
        <v>0</v>
      </c>
    </row>
    <row r="68" spans="1:6" s="35" customFormat="1" ht="18" customHeight="1">
      <c r="A68" s="99" t="s">
        <v>13</v>
      </c>
      <c r="B68" s="100"/>
      <c r="C68" s="100"/>
      <c r="D68" s="111">
        <f>D67*0.21</f>
        <v>0</v>
      </c>
      <c r="E68" s="3"/>
      <c r="F68" s="3"/>
    </row>
    <row r="69" spans="1:6" s="35" customFormat="1" ht="18" customHeight="1" thickBot="1">
      <c r="A69" s="101" t="s">
        <v>14</v>
      </c>
      <c r="B69" s="102"/>
      <c r="C69" s="102"/>
      <c r="D69" s="112">
        <f>D67+D68</f>
        <v>0</v>
      </c>
      <c r="E69" s="3"/>
      <c r="F69" s="3"/>
    </row>
  </sheetData>
  <sheetProtection algorithmName="SHA-512" hashValue="3P17nAzbk7DApNbMStYTpwFxKTsOpOzqcEvRWFz2hLMR0IkpC6v69QbSdrWqg+LW1OdDYooBE22UbABNaRRmgA==" saltValue="Je9OzIDnwQ67t935asEOQw==" spinCount="100000" sheet="1" selectLockedCells="1"/>
  <printOptions/>
  <pageMargins left="0.7" right="0.7" top="0.75" bottom="0.75" header="0.3" footer="0.3"/>
  <pageSetup fitToHeight="0" fitToWidth="1" horizontalDpi="600" verticalDpi="600" orientation="portrait" paperSize="9" scale="76" r:id="rId1"/>
  <headerFooter>
    <oddHeader>&amp;LPříloha č. 5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2022-08-16T10:58:26Z</cp:lastPrinted>
  <dcterms:created xsi:type="dcterms:W3CDTF">2017-02-14T07:24:11Z</dcterms:created>
  <dcterms:modified xsi:type="dcterms:W3CDTF">2023-07-14T06:26:12Z</dcterms:modified>
  <cp:category/>
  <cp:version/>
  <cp:contentType/>
  <cp:contentStatus/>
</cp:coreProperties>
</file>