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223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<sst xmlns="http://schemas.openxmlformats.org/spreadsheetml/2006/main" count="42" uniqueCount="38">
  <si>
    <t>Příloha č. X</t>
  </si>
  <si>
    <t>Rozklad cenové nabídky - specifikace pro zpracování cenové nabídky</t>
  </si>
  <si>
    <t>Název zakázky:</t>
  </si>
  <si>
    <t>Lineární dávkovač</t>
  </si>
  <si>
    <t>Infuzní pumpa</t>
  </si>
  <si>
    <t>Dokovací stanice - typ 2</t>
  </si>
  <si>
    <t>bez DPH</t>
  </si>
  <si>
    <t>s DPH</t>
  </si>
  <si>
    <t>Záruční doba na veškeré přístrojové vybavení v měsících (minimálně 24)</t>
  </si>
  <si>
    <t>Pozáruční servis na přístrojové vybavení celkem</t>
  </si>
  <si>
    <t>Cena s DPH za ks</t>
  </si>
  <si>
    <t>Cena bez DPH za ks</t>
  </si>
  <si>
    <t>Předpokládaný</t>
  </si>
  <si>
    <t>Tento požadvek zahrnuje:</t>
  </si>
  <si>
    <t xml:space="preserve">1) výrobcem předepsané kontroly a prohlídky, kalibrace, validace a metrologické ověření v souladu se zákonem č. 505/1990, </t>
  </si>
  <si>
    <t>4) v případě zboží se zdroji ionizačního záření zkoušky dlouhodobé stability, dle zákona č. 263/2016 Sb., atomový zákon,</t>
  </si>
  <si>
    <t>5) poskytnutí náhradních dílů a spotřebního materiálu nutného k provádění výše uvedených kontrol a prohlídek.</t>
  </si>
  <si>
    <t xml:space="preserve">Poznámka: </t>
  </si>
  <si>
    <t>Pozaruční doba v měsících při předpokladu životnosti vybavení 120 měsíců</t>
  </si>
  <si>
    <t>Pozáruční servis v přepočtu na 1 rok</t>
  </si>
  <si>
    <t>Cena bez DPH celkem</t>
  </si>
  <si>
    <t>Cena s DPH celkem</t>
  </si>
  <si>
    <t>Pozáruční servis za pozáruční dobu</t>
  </si>
  <si>
    <t>SUMA:</t>
  </si>
  <si>
    <t>Přístrojové vybavení</t>
  </si>
  <si>
    <t>počet kusů</t>
  </si>
  <si>
    <r>
      <t>Požadavek "</t>
    </r>
    <r>
      <rPr>
        <i/>
        <sz val="11"/>
        <color theme="1"/>
        <rFont val="Calibri"/>
        <family val="2"/>
        <scheme val="minor"/>
      </rPr>
      <t>Pozaruční servis na přístrojové vybavení</t>
    </r>
    <r>
      <rPr>
        <sz val="11"/>
        <color theme="1"/>
        <rFont val="Calibri"/>
        <family val="2"/>
        <scheme val="minor"/>
      </rPr>
      <t>" zahrnuje předepsané kontroly prováděné v pravidelných intervalech a to po skončení záruční doby. Pozaruční doba je definována předpokládanou životností vybavení a délkou záruční doby.</t>
    </r>
  </si>
  <si>
    <t>Interval předepsaných kontrol v měsících *</t>
  </si>
  <si>
    <t>Přístrojové vybavení - infuzní technika</t>
  </si>
  <si>
    <t>Položky</t>
  </si>
  <si>
    <r>
      <rPr>
        <sz val="9"/>
        <color theme="1"/>
        <rFont val="Calibri"/>
        <family val="2"/>
      </rPr>
      <t>̶</t>
    </r>
    <r>
      <rPr>
        <sz val="9"/>
        <color theme="1"/>
        <rFont val="Calibri"/>
        <family val="2"/>
        <scheme val="minor"/>
      </rPr>
      <t xml:space="preserve">  vyplnit žlutě vyznačená pole</t>
    </r>
  </si>
  <si>
    <t>Přístrojové vybavení celkem - infuzní technika</t>
  </si>
  <si>
    <t>Nabídková cena v Kč:</t>
  </si>
  <si>
    <t>Rozklad celkových cen</t>
  </si>
  <si>
    <t>REACT-EU 98, 99 - Řešení pro infuzní terapie v Krajské zdravotní, a.s. - část 4</t>
  </si>
  <si>
    <t>2) bezpečnostně technické kontroly dle § 45 zákona o zdravotnických prostředcích a diagnostických zdravotnických prostředcích in vitro</t>
  </si>
  <si>
    <t>3) revize dle § 47 zákona o zdravotnických prostředcích a diagnostických zdravotnických prostředcích in vitro</t>
  </si>
  <si>
    <t>* v případě vícero druhů kontrol úvést hodnotu kontroly s nejkratším intervalem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</si>
</sst>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#,##0.00\ &quot;Kč&quot;;[Red]\-#,##0.00\ &quot;Kč&quot;"/>
    <numFmt numFmtId="44" formatCode="_-* #,##0.00\ &quot;Kč&quot;_-;\-* #,##0.00\ &quot;Kč&quot;_-;_-* &quot;-&quot;??\ &quot;Kč&quot;_-;_-@_-"/>
    <numFmt numFmtId="164" formatCode="#,##0.0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/>
      <top style="medium"/>
      <bottom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thin"/>
      <top/>
      <bottom style="thin"/>
    </border>
    <border>
      <left/>
      <right style="thin"/>
      <top style="medium"/>
      <bottom style="thin"/>
    </border>
    <border>
      <left/>
      <right style="thin"/>
      <top/>
      <bottom style="thin"/>
    </border>
    <border>
      <left style="thin"/>
      <right/>
      <top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2" borderId="1" applyNumberFormat="0" applyFont="0" applyAlignment="0" applyProtection="0"/>
    <xf numFmtId="44" fontId="0" fillId="0" borderId="0" applyFont="0" applyFill="0" applyBorder="0" applyAlignment="0" applyProtection="0"/>
  </cellStyleXfs>
  <cellXfs count="105">
    <xf numFmtId="0" fontId="0" fillId="0" borderId="0" xfId="0"/>
    <xf numFmtId="8" fontId="0" fillId="0" borderId="0" xfId="0" applyNumberFormat="1"/>
    <xf numFmtId="0" fontId="2" fillId="0" borderId="0" xfId="0" applyFont="1"/>
    <xf numFmtId="0" fontId="5" fillId="0" borderId="0" xfId="0" applyFont="1"/>
    <xf numFmtId="0" fontId="0" fillId="3" borderId="2" xfId="0" applyFill="1" applyBorder="1"/>
    <xf numFmtId="0" fontId="0" fillId="3" borderId="3" xfId="0" applyFill="1" applyBorder="1"/>
    <xf numFmtId="0" fontId="0" fillId="3" borderId="4" xfId="0" applyFill="1" applyBorder="1"/>
    <xf numFmtId="0" fontId="0" fillId="3" borderId="5" xfId="0" applyFill="1" applyBorder="1"/>
    <xf numFmtId="0" fontId="2" fillId="3" borderId="6" xfId="0" applyFont="1" applyFill="1" applyBorder="1"/>
    <xf numFmtId="0" fontId="2" fillId="3" borderId="7" xfId="0" applyFont="1" applyFill="1" applyBorder="1"/>
    <xf numFmtId="0" fontId="2" fillId="3" borderId="8" xfId="0" applyFont="1" applyFill="1" applyBorder="1"/>
    <xf numFmtId="0" fontId="0" fillId="3" borderId="9" xfId="0" applyFill="1" applyBorder="1"/>
    <xf numFmtId="0" fontId="0" fillId="3" borderId="10" xfId="0" applyFill="1" applyBorder="1"/>
    <xf numFmtId="0" fontId="0" fillId="3" borderId="11" xfId="0" applyFill="1" applyBorder="1"/>
    <xf numFmtId="0" fontId="0" fillId="3" borderId="12" xfId="0" applyFill="1" applyBorder="1"/>
    <xf numFmtId="0" fontId="0" fillId="3" borderId="13" xfId="0" applyFill="1" applyBorder="1"/>
    <xf numFmtId="0" fontId="0" fillId="3" borderId="14" xfId="0" applyFill="1" applyBorder="1"/>
    <xf numFmtId="0" fontId="0" fillId="3" borderId="15" xfId="0" applyFill="1" applyBorder="1"/>
    <xf numFmtId="0" fontId="0" fillId="3" borderId="16" xfId="0" applyFill="1" applyBorder="1"/>
    <xf numFmtId="0" fontId="0" fillId="3" borderId="17" xfId="0" applyFill="1" applyBorder="1"/>
    <xf numFmtId="0" fontId="5" fillId="3" borderId="18" xfId="0" applyFont="1" applyFill="1" applyBorder="1"/>
    <xf numFmtId="0" fontId="3" fillId="3" borderId="19" xfId="0" applyFont="1" applyFill="1" applyBorder="1"/>
    <xf numFmtId="0" fontId="5" fillId="3" borderId="19" xfId="0" applyFont="1" applyFill="1" applyBorder="1"/>
    <xf numFmtId="0" fontId="0" fillId="3" borderId="20" xfId="0" applyFill="1" applyBorder="1"/>
    <xf numFmtId="0" fontId="0" fillId="3" borderId="21" xfId="0" applyFill="1" applyBorder="1"/>
    <xf numFmtId="0" fontId="2" fillId="3" borderId="22" xfId="0" applyFont="1" applyFill="1" applyBorder="1"/>
    <xf numFmtId="0" fontId="2" fillId="3" borderId="23" xfId="0" applyFont="1" applyFill="1" applyBorder="1"/>
    <xf numFmtId="0" fontId="2" fillId="3" borderId="24" xfId="0" applyFont="1" applyFill="1" applyBorder="1"/>
    <xf numFmtId="0" fontId="2" fillId="3" borderId="18" xfId="0" applyFont="1" applyFill="1" applyBorder="1"/>
    <xf numFmtId="0" fontId="2" fillId="3" borderId="19" xfId="0" applyFont="1" applyFill="1" applyBorder="1"/>
    <xf numFmtId="0" fontId="2" fillId="3" borderId="25" xfId="0" applyFont="1" applyFill="1" applyBorder="1"/>
    <xf numFmtId="0" fontId="0" fillId="3" borderId="26" xfId="0" applyFill="1" applyBorder="1"/>
    <xf numFmtId="0" fontId="0" fillId="3" borderId="27" xfId="0" applyFill="1" applyBorder="1"/>
    <xf numFmtId="0" fontId="0" fillId="3" borderId="28" xfId="0" applyFill="1" applyBorder="1"/>
    <xf numFmtId="0" fontId="4" fillId="4" borderId="0" xfId="0" applyFont="1" applyFill="1"/>
    <xf numFmtId="0" fontId="2" fillId="4" borderId="0" xfId="0" applyFont="1" applyFill="1"/>
    <xf numFmtId="0" fontId="0" fillId="4" borderId="0" xfId="0" applyFill="1"/>
    <xf numFmtId="49" fontId="7" fillId="0" borderId="0" xfId="0" applyNumberFormat="1" applyFont="1"/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4" fontId="0" fillId="0" borderId="0" xfId="0" applyNumberFormat="1"/>
    <xf numFmtId="0" fontId="2" fillId="0" borderId="29" xfId="0" applyFont="1" applyBorder="1"/>
    <xf numFmtId="0" fontId="2" fillId="0" borderId="30" xfId="0" applyFont="1" applyBorder="1"/>
    <xf numFmtId="0" fontId="0" fillId="3" borderId="18" xfId="0" applyFill="1" applyBorder="1"/>
    <xf numFmtId="0" fontId="0" fillId="3" borderId="19" xfId="0" applyFill="1" applyBorder="1"/>
    <xf numFmtId="0" fontId="0" fillId="3" borderId="25" xfId="0" applyFill="1" applyBorder="1"/>
    <xf numFmtId="164" fontId="0" fillId="0" borderId="31" xfId="0" applyNumberFormat="1" applyBorder="1" applyAlignment="1">
      <alignment horizontal="center"/>
    </xf>
    <xf numFmtId="0" fontId="0" fillId="0" borderId="32" xfId="0" applyBorder="1" applyAlignment="1">
      <alignment horizontal="center"/>
    </xf>
    <xf numFmtId="164" fontId="0" fillId="5" borderId="33" xfId="0" applyNumberFormat="1" applyFill="1" applyBorder="1" applyAlignment="1">
      <alignment horizontal="center"/>
    </xf>
    <xf numFmtId="164" fontId="0" fillId="5" borderId="34" xfId="0" applyNumberFormat="1" applyFill="1" applyBorder="1" applyAlignment="1">
      <alignment horizontal="center"/>
    </xf>
    <xf numFmtId="0" fontId="2" fillId="3" borderId="22" xfId="0" applyFont="1" applyFill="1" applyBorder="1" applyAlignment="1">
      <alignment horizontal="center" wrapText="1"/>
    </xf>
    <xf numFmtId="0" fontId="2" fillId="3" borderId="24" xfId="0" applyFont="1" applyFill="1" applyBorder="1" applyAlignment="1">
      <alignment horizontal="center" wrapText="1"/>
    </xf>
    <xf numFmtId="0" fontId="2" fillId="3" borderId="18" xfId="0" applyFont="1" applyFill="1" applyBorder="1" applyAlignment="1">
      <alignment horizontal="center" wrapText="1"/>
    </xf>
    <xf numFmtId="0" fontId="2" fillId="3" borderId="25" xfId="0" applyFont="1" applyFill="1" applyBorder="1" applyAlignment="1">
      <alignment horizontal="center" wrapText="1"/>
    </xf>
    <xf numFmtId="0" fontId="0" fillId="5" borderId="2" xfId="0" applyFill="1" applyBorder="1" applyAlignment="1">
      <alignment horizontal="center"/>
    </xf>
    <xf numFmtId="0" fontId="0" fillId="5" borderId="35" xfId="0" applyFill="1" applyBorder="1" applyAlignment="1">
      <alignment horizontal="center"/>
    </xf>
    <xf numFmtId="0" fontId="0" fillId="5" borderId="33" xfId="0" applyFill="1" applyBorder="1" applyAlignment="1">
      <alignment horizontal="center"/>
    </xf>
    <xf numFmtId="0" fontId="0" fillId="5" borderId="36" xfId="0" applyFill="1" applyBorder="1" applyAlignment="1">
      <alignment horizontal="center"/>
    </xf>
    <xf numFmtId="164" fontId="0" fillId="0" borderId="37" xfId="0" applyNumberFormat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2" fillId="3" borderId="39" xfId="0" applyFont="1" applyFill="1" applyBorder="1" applyAlignment="1">
      <alignment horizontal="center"/>
    </xf>
    <xf numFmtId="0" fontId="2" fillId="3" borderId="23" xfId="0" applyFont="1" applyFill="1" applyBorder="1" applyAlignment="1">
      <alignment horizontal="center"/>
    </xf>
    <xf numFmtId="0" fontId="2" fillId="3" borderId="2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40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2" fillId="3" borderId="41" xfId="0" applyFont="1" applyFill="1" applyBorder="1" applyAlignment="1">
      <alignment horizontal="center"/>
    </xf>
    <xf numFmtId="0" fontId="2" fillId="3" borderId="42" xfId="0" applyFont="1" applyFill="1" applyBorder="1" applyAlignment="1">
      <alignment horizontal="center"/>
    </xf>
    <xf numFmtId="0" fontId="2" fillId="3" borderId="43" xfId="0" applyFont="1" applyFill="1" applyBorder="1" applyAlignment="1">
      <alignment horizontal="center"/>
    </xf>
    <xf numFmtId="0" fontId="2" fillId="3" borderId="22" xfId="0" applyFont="1" applyFill="1" applyBorder="1" applyAlignment="1">
      <alignment horizontal="center"/>
    </xf>
    <xf numFmtId="8" fontId="0" fillId="0" borderId="44" xfId="0" applyNumberFormat="1" applyBorder="1" applyAlignment="1">
      <alignment horizontal="center"/>
    </xf>
    <xf numFmtId="8" fontId="0" fillId="0" borderId="45" xfId="0" applyNumberFormat="1" applyBorder="1" applyAlignment="1">
      <alignment horizontal="center"/>
    </xf>
    <xf numFmtId="8" fontId="0" fillId="0" borderId="46" xfId="0" applyNumberFormat="1" applyBorder="1" applyAlignment="1">
      <alignment horizontal="center"/>
    </xf>
    <xf numFmtId="8" fontId="0" fillId="0" borderId="37" xfId="0" applyNumberFormat="1" applyBorder="1" applyAlignment="1">
      <alignment horizontal="center"/>
    </xf>
    <xf numFmtId="8" fontId="0" fillId="0" borderId="5" xfId="0" applyNumberFormat="1" applyBorder="1" applyAlignment="1">
      <alignment horizontal="center"/>
    </xf>
    <xf numFmtId="8" fontId="0" fillId="0" borderId="40" xfId="0" applyNumberFormat="1" applyBorder="1" applyAlignment="1">
      <alignment horizontal="center"/>
    </xf>
    <xf numFmtId="8" fontId="0" fillId="0" borderId="38" xfId="0" applyNumberFormat="1" applyBorder="1" applyAlignment="1">
      <alignment horizontal="center"/>
    </xf>
    <xf numFmtId="8" fontId="5" fillId="0" borderId="41" xfId="0" applyNumberFormat="1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8" fontId="5" fillId="0" borderId="42" xfId="0" applyNumberFormat="1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2" fillId="3" borderId="21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164" fontId="0" fillId="5" borderId="2" xfId="0" applyNumberFormat="1" applyFill="1" applyBorder="1" applyAlignment="1">
      <alignment horizontal="center"/>
    </xf>
    <xf numFmtId="164" fontId="0" fillId="5" borderId="3" xfId="0" applyNumberFormat="1" applyFill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164" fontId="0" fillId="0" borderId="20" xfId="0" applyNumberFormat="1" applyBorder="1" applyAlignment="1">
      <alignment horizontal="center"/>
    </xf>
    <xf numFmtId="164" fontId="0" fillId="0" borderId="47" xfId="0" applyNumberFormat="1" applyBorder="1" applyAlignment="1">
      <alignment horizontal="center"/>
    </xf>
    <xf numFmtId="164" fontId="0" fillId="5" borderId="48" xfId="0" applyNumberFormat="1" applyFill="1" applyBorder="1" applyAlignment="1">
      <alignment horizontal="center"/>
    </xf>
    <xf numFmtId="164" fontId="0" fillId="5" borderId="37" xfId="0" applyNumberFormat="1" applyFill="1" applyBorder="1" applyAlignment="1">
      <alignment horizontal="center"/>
    </xf>
    <xf numFmtId="0" fontId="0" fillId="0" borderId="35" xfId="0" applyBorder="1" applyAlignment="1">
      <alignment horizontal="center"/>
    </xf>
    <xf numFmtId="164" fontId="0" fillId="0" borderId="49" xfId="0" applyNumberFormat="1" applyBorder="1" applyAlignment="1">
      <alignment horizontal="center"/>
    </xf>
    <xf numFmtId="164" fontId="0" fillId="5" borderId="32" xfId="0" applyNumberFormat="1" applyFill="1" applyBorder="1" applyAlignment="1">
      <alignment horizontal="center"/>
    </xf>
    <xf numFmtId="164" fontId="2" fillId="0" borderId="6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164" fontId="2" fillId="0" borderId="8" xfId="0" applyNumberFormat="1" applyFont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164" fontId="2" fillId="0" borderId="6" xfId="22" applyNumberFormat="1" applyFont="1" applyFill="1" applyBorder="1" applyAlignment="1">
      <alignment horizontal="center"/>
    </xf>
    <xf numFmtId="164" fontId="2" fillId="0" borderId="8" xfId="22" applyNumberFormat="1" applyFont="1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8" xfId="0" applyFill="1" applyBorder="1" applyAlignment="1">
      <alignment horizont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Poznámka 2" xfId="21"/>
    <cellStyle name="Měna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A33"/>
  <sheetViews>
    <sheetView tabSelected="1" zoomScale="90" zoomScaleNormal="90" workbookViewId="0" topLeftCell="A1">
      <selection activeCell="K25" sqref="K25"/>
    </sheetView>
  </sheetViews>
  <sheetFormatPr defaultColWidth="9.140625" defaultRowHeight="15"/>
  <cols>
    <col min="1" max="1" width="2.140625" style="0" customWidth="1"/>
    <col min="2" max="2" width="14.00390625" style="0" customWidth="1"/>
    <col min="9" max="9" width="6.28125" style="0" bestFit="1" customWidth="1"/>
    <col min="10" max="25" width="11.140625" style="0" customWidth="1"/>
    <col min="26" max="26" width="13.7109375" style="0" customWidth="1"/>
    <col min="27" max="27" width="11.140625" style="0" customWidth="1"/>
  </cols>
  <sheetData>
    <row r="1" spans="2:3" ht="21">
      <c r="B1" s="66" t="s">
        <v>0</v>
      </c>
      <c r="C1" s="66"/>
    </row>
    <row r="2" spans="2:27" ht="21">
      <c r="B2" s="34" t="s">
        <v>1</v>
      </c>
      <c r="C2" s="35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</row>
    <row r="3" ht="15">
      <c r="B3" s="37" t="s">
        <v>30</v>
      </c>
    </row>
    <row r="5" ht="18.5">
      <c r="B5" s="3" t="s">
        <v>2</v>
      </c>
    </row>
    <row r="6" ht="18.5">
      <c r="B6" s="3" t="s">
        <v>34</v>
      </c>
    </row>
    <row r="7" ht="15" thickBot="1"/>
    <row r="8" spans="2:11" ht="15">
      <c r="B8" s="4" t="s">
        <v>8</v>
      </c>
      <c r="C8" s="5"/>
      <c r="D8" s="5"/>
      <c r="E8" s="5"/>
      <c r="F8" s="5"/>
      <c r="G8" s="5"/>
      <c r="H8" s="23"/>
      <c r="I8" s="41">
        <v>24</v>
      </c>
      <c r="K8" s="1"/>
    </row>
    <row r="9" spans="2:9" ht="15" thickBot="1">
      <c r="B9" s="6" t="s">
        <v>18</v>
      </c>
      <c r="C9" s="7"/>
      <c r="D9" s="7"/>
      <c r="E9" s="7"/>
      <c r="F9" s="7"/>
      <c r="G9" s="7"/>
      <c r="H9" s="24"/>
      <c r="I9" s="42">
        <v>96</v>
      </c>
    </row>
    <row r="10" ht="15" thickBot="1"/>
    <row r="11" spans="2:13" ht="15" thickBot="1">
      <c r="B11" s="8" t="s">
        <v>33</v>
      </c>
      <c r="C11" s="9"/>
      <c r="D11" s="9"/>
      <c r="E11" s="9"/>
      <c r="F11" s="9"/>
      <c r="G11" s="9"/>
      <c r="H11" s="9"/>
      <c r="I11" s="10"/>
      <c r="J11" s="67" t="s">
        <v>6</v>
      </c>
      <c r="K11" s="68"/>
      <c r="L11" s="68" t="s">
        <v>7</v>
      </c>
      <c r="M11" s="69"/>
    </row>
    <row r="12" spans="2:13" ht="15" thickBot="1">
      <c r="B12" s="43" t="s">
        <v>31</v>
      </c>
      <c r="C12" s="44"/>
      <c r="D12" s="44"/>
      <c r="E12" s="44"/>
      <c r="F12" s="44"/>
      <c r="G12" s="44"/>
      <c r="H12" s="44"/>
      <c r="I12" s="45"/>
      <c r="J12" s="71">
        <f>N22</f>
        <v>0</v>
      </c>
      <c r="K12" s="72"/>
      <c r="L12" s="75">
        <f>J12*1.21</f>
        <v>0</v>
      </c>
      <c r="M12" s="76"/>
    </row>
    <row r="13" spans="2:13" ht="15" thickBot="1">
      <c r="B13" s="11" t="s">
        <v>9</v>
      </c>
      <c r="C13" s="12"/>
      <c r="D13" s="12"/>
      <c r="E13" s="12"/>
      <c r="F13" s="12"/>
      <c r="G13" s="12"/>
      <c r="H13" s="12"/>
      <c r="I13" s="13"/>
      <c r="J13" s="73">
        <f>X22</f>
        <v>0</v>
      </c>
      <c r="K13" s="74"/>
      <c r="L13" s="74">
        <f>J13*1.21</f>
        <v>0</v>
      </c>
      <c r="M13" s="77"/>
    </row>
    <row r="14" spans="7:13" ht="19" thickBot="1">
      <c r="G14" s="20" t="s">
        <v>32</v>
      </c>
      <c r="H14" s="21"/>
      <c r="I14" s="22"/>
      <c r="J14" s="78">
        <f>SUM(J12:K13)</f>
        <v>0</v>
      </c>
      <c r="K14" s="79"/>
      <c r="L14" s="80">
        <f>SUM(L12:M13)</f>
        <v>0</v>
      </c>
      <c r="M14" s="81"/>
    </row>
    <row r="16" ht="15" thickBot="1"/>
    <row r="17" spans="2:27" ht="15" customHeight="1">
      <c r="B17" s="25" t="s">
        <v>28</v>
      </c>
      <c r="C17" s="26"/>
      <c r="D17" s="26"/>
      <c r="E17" s="26"/>
      <c r="F17" s="26"/>
      <c r="G17" s="27"/>
      <c r="H17" s="25" t="s">
        <v>12</v>
      </c>
      <c r="I17" s="26"/>
      <c r="J17" s="70" t="s">
        <v>24</v>
      </c>
      <c r="K17" s="62"/>
      <c r="L17" s="62"/>
      <c r="M17" s="62"/>
      <c r="N17" s="62"/>
      <c r="O17" s="62"/>
      <c r="P17" s="62"/>
      <c r="Q17" s="63"/>
      <c r="R17" s="50" t="s">
        <v>27</v>
      </c>
      <c r="S17" s="51"/>
      <c r="T17" s="70" t="s">
        <v>19</v>
      </c>
      <c r="U17" s="62"/>
      <c r="V17" s="62"/>
      <c r="W17" s="62"/>
      <c r="X17" s="61" t="s">
        <v>22</v>
      </c>
      <c r="Y17" s="62"/>
      <c r="Z17" s="62"/>
      <c r="AA17" s="63"/>
    </row>
    <row r="18" spans="2:27" ht="15" thickBot="1">
      <c r="B18" s="28" t="s">
        <v>29</v>
      </c>
      <c r="C18" s="29"/>
      <c r="D18" s="29"/>
      <c r="E18" s="29"/>
      <c r="F18" s="29"/>
      <c r="G18" s="30"/>
      <c r="H18" s="28" t="s">
        <v>25</v>
      </c>
      <c r="I18" s="29"/>
      <c r="J18" s="83" t="s">
        <v>11</v>
      </c>
      <c r="K18" s="64"/>
      <c r="L18" s="64" t="s">
        <v>10</v>
      </c>
      <c r="M18" s="64"/>
      <c r="N18" s="64" t="s">
        <v>20</v>
      </c>
      <c r="O18" s="64"/>
      <c r="P18" s="64" t="s">
        <v>21</v>
      </c>
      <c r="Q18" s="65"/>
      <c r="R18" s="52"/>
      <c r="S18" s="53"/>
      <c r="T18" s="83" t="s">
        <v>11</v>
      </c>
      <c r="U18" s="64"/>
      <c r="V18" s="64" t="s">
        <v>10</v>
      </c>
      <c r="W18" s="82"/>
      <c r="X18" s="64" t="s">
        <v>20</v>
      </c>
      <c r="Y18" s="64"/>
      <c r="Z18" s="64" t="s">
        <v>21</v>
      </c>
      <c r="AA18" s="65"/>
    </row>
    <row r="19" spans="2:27" ht="15">
      <c r="B19" s="31" t="s">
        <v>3</v>
      </c>
      <c r="C19" s="32"/>
      <c r="D19" s="32"/>
      <c r="E19" s="32"/>
      <c r="F19" s="32"/>
      <c r="G19" s="33"/>
      <c r="H19" s="31">
        <v>4</v>
      </c>
      <c r="I19" s="32"/>
      <c r="J19" s="84"/>
      <c r="K19" s="85"/>
      <c r="L19" s="88">
        <f>J19*1.21</f>
        <v>0</v>
      </c>
      <c r="M19" s="89"/>
      <c r="N19" s="86">
        <f>J19*H19</f>
        <v>0</v>
      </c>
      <c r="O19" s="87"/>
      <c r="P19" s="86">
        <f>N19*1.21</f>
        <v>0</v>
      </c>
      <c r="Q19" s="92"/>
      <c r="R19" s="54"/>
      <c r="S19" s="55"/>
      <c r="T19" s="90"/>
      <c r="U19" s="91"/>
      <c r="V19" s="58">
        <f>T19*1.21</f>
        <v>0</v>
      </c>
      <c r="W19" s="93"/>
      <c r="X19" s="58">
        <f>T19*H19*($I$9/12)</f>
        <v>0</v>
      </c>
      <c r="Y19" s="59"/>
      <c r="Z19" s="58">
        <f>X19*1.21</f>
        <v>0</v>
      </c>
      <c r="AA19" s="60"/>
    </row>
    <row r="20" spans="2:27" ht="15">
      <c r="B20" s="14" t="s">
        <v>4</v>
      </c>
      <c r="C20" s="15"/>
      <c r="D20" s="15"/>
      <c r="E20" s="15"/>
      <c r="F20" s="15"/>
      <c r="G20" s="16"/>
      <c r="H20" s="14">
        <v>4</v>
      </c>
      <c r="I20" s="15"/>
      <c r="J20" s="48"/>
      <c r="K20" s="49"/>
      <c r="L20" s="46">
        <f aca="true" t="shared" si="0" ref="L20:L21">J20*1.21</f>
        <v>0</v>
      </c>
      <c r="M20" s="47"/>
      <c r="N20" s="58">
        <f aca="true" t="shared" si="1" ref="N20:N21">J20*H20</f>
        <v>0</v>
      </c>
      <c r="O20" s="59"/>
      <c r="P20" s="58">
        <f aca="true" t="shared" si="2" ref="P20:P21">N20*1.21</f>
        <v>0</v>
      </c>
      <c r="Q20" s="60"/>
      <c r="R20" s="56"/>
      <c r="S20" s="57"/>
      <c r="T20" s="94"/>
      <c r="U20" s="49"/>
      <c r="V20" s="58">
        <f aca="true" t="shared" si="3" ref="V20:V21">T20*1.21</f>
        <v>0</v>
      </c>
      <c r="W20" s="93"/>
      <c r="X20" s="58">
        <f aca="true" t="shared" si="4" ref="X20:X21">T20*H20*($I$9/12)</f>
        <v>0</v>
      </c>
      <c r="Y20" s="59"/>
      <c r="Z20" s="58">
        <f aca="true" t="shared" si="5" ref="Z20:Z21">X20*1.21</f>
        <v>0</v>
      </c>
      <c r="AA20" s="60"/>
    </row>
    <row r="21" spans="2:27" ht="15" thickBot="1">
      <c r="B21" s="17" t="s">
        <v>5</v>
      </c>
      <c r="C21" s="18"/>
      <c r="D21" s="18"/>
      <c r="E21" s="18"/>
      <c r="F21" s="18"/>
      <c r="G21" s="19"/>
      <c r="H21" s="14">
        <v>5</v>
      </c>
      <c r="I21" s="15"/>
      <c r="J21" s="48"/>
      <c r="K21" s="49"/>
      <c r="L21" s="46">
        <f t="shared" si="0"/>
        <v>0</v>
      </c>
      <c r="M21" s="47"/>
      <c r="N21" s="58">
        <f t="shared" si="1"/>
        <v>0</v>
      </c>
      <c r="O21" s="59"/>
      <c r="P21" s="58">
        <f t="shared" si="2"/>
        <v>0</v>
      </c>
      <c r="Q21" s="60"/>
      <c r="R21" s="56"/>
      <c r="S21" s="57"/>
      <c r="T21" s="94"/>
      <c r="U21" s="49"/>
      <c r="V21" s="58">
        <f t="shared" si="3"/>
        <v>0</v>
      </c>
      <c r="W21" s="93"/>
      <c r="X21" s="58">
        <f t="shared" si="4"/>
        <v>0</v>
      </c>
      <c r="Y21" s="59"/>
      <c r="Z21" s="58">
        <f t="shared" si="5"/>
        <v>0</v>
      </c>
      <c r="AA21" s="60"/>
    </row>
    <row r="22" spans="8:27" ht="15" thickBot="1">
      <c r="H22" s="98" t="s">
        <v>23</v>
      </c>
      <c r="I22" s="99"/>
      <c r="J22" s="102"/>
      <c r="K22" s="103"/>
      <c r="L22" s="103"/>
      <c r="M22" s="104"/>
      <c r="N22" s="95">
        <f>SUM(N19:O21)</f>
        <v>0</v>
      </c>
      <c r="O22" s="96"/>
      <c r="P22" s="100">
        <f aca="true" t="shared" si="6" ref="P22">N22*1.21</f>
        <v>0</v>
      </c>
      <c r="Q22" s="101"/>
      <c r="R22" s="102"/>
      <c r="S22" s="103"/>
      <c r="T22" s="103"/>
      <c r="U22" s="103"/>
      <c r="V22" s="103"/>
      <c r="W22" s="104"/>
      <c r="X22" s="95">
        <f>SUM(X19:Y21)</f>
        <v>0</v>
      </c>
      <c r="Y22" s="96"/>
      <c r="Z22" s="95">
        <f aca="true" t="shared" si="7" ref="Z22">X22*1.21</f>
        <v>0</v>
      </c>
      <c r="AA22" s="97"/>
    </row>
    <row r="23" ht="18" customHeight="1"/>
    <row r="24" spans="2:17" ht="15">
      <c r="B24" t="s">
        <v>37</v>
      </c>
      <c r="H24" s="38"/>
      <c r="I24" s="38"/>
      <c r="J24" s="38"/>
      <c r="K24" s="38"/>
      <c r="L24" s="38"/>
      <c r="M24" s="38"/>
      <c r="N24" s="39"/>
      <c r="O24" s="38"/>
      <c r="P24" s="39"/>
      <c r="Q24" s="38"/>
    </row>
    <row r="25" ht="18" customHeight="1"/>
    <row r="26" spans="2:26" ht="15">
      <c r="B26" s="2" t="s">
        <v>17</v>
      </c>
      <c r="H26" s="38"/>
      <c r="I26" s="38"/>
      <c r="J26" s="38"/>
      <c r="K26" s="38"/>
      <c r="L26" s="38"/>
      <c r="M26" s="38"/>
      <c r="N26" s="39"/>
      <c r="O26" s="38"/>
      <c r="P26" s="39"/>
      <c r="Q26" s="38"/>
      <c r="Y26" s="40"/>
      <c r="Z26" s="40"/>
    </row>
    <row r="27" spans="2:26" ht="15">
      <c r="B27" t="s">
        <v>26</v>
      </c>
      <c r="H27" s="38"/>
      <c r="I27" s="38"/>
      <c r="J27" s="38"/>
      <c r="K27" s="38"/>
      <c r="L27" s="38"/>
      <c r="M27" s="38"/>
      <c r="N27" s="39"/>
      <c r="O27" s="38"/>
      <c r="P27" s="39"/>
      <c r="Q27" s="38"/>
      <c r="Y27" s="40"/>
      <c r="Z27" s="40"/>
    </row>
    <row r="28" spans="2:26" ht="15">
      <c r="B28" t="s">
        <v>13</v>
      </c>
      <c r="H28" s="38"/>
      <c r="I28" s="38"/>
      <c r="J28" s="38"/>
      <c r="K28" s="38"/>
      <c r="L28" s="38"/>
      <c r="M28" s="38"/>
      <c r="N28" s="39"/>
      <c r="O28" s="38"/>
      <c r="P28" s="39"/>
      <c r="Q28" s="38"/>
      <c r="Y28" s="40"/>
      <c r="Z28" s="40"/>
    </row>
    <row r="29" spans="2:26" ht="15">
      <c r="B29" t="s">
        <v>14</v>
      </c>
      <c r="Y29" s="40"/>
      <c r="Z29" s="40"/>
    </row>
    <row r="30" spans="2:26" ht="15">
      <c r="B30" t="s">
        <v>35</v>
      </c>
      <c r="Y30" s="40"/>
      <c r="Z30" s="40"/>
    </row>
    <row r="31" spans="2:26" ht="15">
      <c r="B31" t="s">
        <v>36</v>
      </c>
      <c r="Y31" s="40"/>
      <c r="Z31" s="40"/>
    </row>
    <row r="32" spans="2:26" ht="15">
      <c r="B32" t="s">
        <v>15</v>
      </c>
      <c r="Y32" s="40"/>
      <c r="Z32" s="40"/>
    </row>
    <row r="33" ht="15">
      <c r="B33" t="s">
        <v>16</v>
      </c>
    </row>
  </sheetData>
  <mergeCells count="55">
    <mergeCell ref="X22:Y22"/>
    <mergeCell ref="Z22:AA22"/>
    <mergeCell ref="H22:I22"/>
    <mergeCell ref="N22:O22"/>
    <mergeCell ref="P22:Q22"/>
    <mergeCell ref="J22:M22"/>
    <mergeCell ref="R22:W22"/>
    <mergeCell ref="V21:W21"/>
    <mergeCell ref="T21:U21"/>
    <mergeCell ref="Z20:AA20"/>
    <mergeCell ref="V20:W20"/>
    <mergeCell ref="Z21:AA21"/>
    <mergeCell ref="X20:Y20"/>
    <mergeCell ref="X21:Y21"/>
    <mergeCell ref="T20:U20"/>
    <mergeCell ref="V18:W18"/>
    <mergeCell ref="J18:K18"/>
    <mergeCell ref="J19:K19"/>
    <mergeCell ref="L18:M18"/>
    <mergeCell ref="N18:O18"/>
    <mergeCell ref="P18:Q18"/>
    <mergeCell ref="T18:U18"/>
    <mergeCell ref="N19:O19"/>
    <mergeCell ref="L19:M19"/>
    <mergeCell ref="T19:U19"/>
    <mergeCell ref="P19:Q19"/>
    <mergeCell ref="V19:W19"/>
    <mergeCell ref="B1:C1"/>
    <mergeCell ref="J11:K11"/>
    <mergeCell ref="L11:M11"/>
    <mergeCell ref="J17:Q17"/>
    <mergeCell ref="T17:W17"/>
    <mergeCell ref="J12:K12"/>
    <mergeCell ref="J13:K13"/>
    <mergeCell ref="L12:M12"/>
    <mergeCell ref="L13:M13"/>
    <mergeCell ref="J14:K14"/>
    <mergeCell ref="L14:M14"/>
    <mergeCell ref="X17:AA17"/>
    <mergeCell ref="X18:Y18"/>
    <mergeCell ref="Z18:AA18"/>
    <mergeCell ref="Z19:AA19"/>
    <mergeCell ref="X19:Y19"/>
    <mergeCell ref="L21:M21"/>
    <mergeCell ref="J21:K21"/>
    <mergeCell ref="J20:K20"/>
    <mergeCell ref="L20:M20"/>
    <mergeCell ref="R17:S18"/>
    <mergeCell ref="R19:S19"/>
    <mergeCell ref="R20:S20"/>
    <mergeCell ref="R21:S21"/>
    <mergeCell ref="N21:O21"/>
    <mergeCell ref="N20:O20"/>
    <mergeCell ref="P21:Q21"/>
    <mergeCell ref="P20:Q20"/>
  </mergeCells>
  <printOptions/>
  <pageMargins left="0.25" right="0.25" top="0.75" bottom="0.75" header="0.3" footer="0.3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Keller Pavel</dc:creator>
  <cp:keywords/>
  <dc:description/>
  <cp:lastModifiedBy>user</cp:lastModifiedBy>
  <cp:lastPrinted>2022-07-15T04:34:50Z</cp:lastPrinted>
  <dcterms:created xsi:type="dcterms:W3CDTF">2022-07-13T14:48:57Z</dcterms:created>
  <dcterms:modified xsi:type="dcterms:W3CDTF">2023-04-13T19:15:42Z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8de25a8-ef47-40a7-b7ec-c38f3edc2acf_Enabled">
    <vt:lpwstr>true</vt:lpwstr>
  </property>
  <property fmtid="{D5CDD505-2E9C-101B-9397-08002B2CF9AE}" pid="3" name="MSIP_Label_a8de25a8-ef47-40a7-b7ec-c38f3edc2acf_SetDate">
    <vt:lpwstr>2022-11-15T08:25:01Z</vt:lpwstr>
  </property>
  <property fmtid="{D5CDD505-2E9C-101B-9397-08002B2CF9AE}" pid="4" name="MSIP_Label_a8de25a8-ef47-40a7-b7ec-c38f3edc2acf_Method">
    <vt:lpwstr>Standard</vt:lpwstr>
  </property>
  <property fmtid="{D5CDD505-2E9C-101B-9397-08002B2CF9AE}" pid="5" name="MSIP_Label_a8de25a8-ef47-40a7-b7ec-c38f3edc2acf_Name">
    <vt:lpwstr>a8de25a8-ef47-40a7-b7ec-c38f3edc2acf</vt:lpwstr>
  </property>
  <property fmtid="{D5CDD505-2E9C-101B-9397-08002B2CF9AE}" pid="6" name="MSIP_Label_a8de25a8-ef47-40a7-b7ec-c38f3edc2acf_SiteId">
    <vt:lpwstr>15d1bef2-0a6a-46f9-be4c-023279325e51</vt:lpwstr>
  </property>
  <property fmtid="{D5CDD505-2E9C-101B-9397-08002B2CF9AE}" pid="7" name="MSIP_Label_a8de25a8-ef47-40a7-b7ec-c38f3edc2acf_ActionId">
    <vt:lpwstr>c0f2c351-a5b4-4f9d-966b-9be9f898a73d</vt:lpwstr>
  </property>
  <property fmtid="{D5CDD505-2E9C-101B-9397-08002B2CF9AE}" pid="8" name="MSIP_Label_a8de25a8-ef47-40a7-b7ec-c38f3edc2acf_ContentBits">
    <vt:lpwstr>0</vt:lpwstr>
  </property>
</Properties>
</file>