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defaultThemeVersion="166925"/>
  <bookViews>
    <workbookView xWindow="10965" yWindow="420" windowWidth="17415" windowHeight="1522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<sst xmlns="http://schemas.openxmlformats.org/spreadsheetml/2006/main" count="111" uniqueCount="57">
  <si>
    <t>Rozklad cenové nabídky - specifikace pro zpracování cenové nabídky</t>
  </si>
  <si>
    <t>Název zakázky:</t>
  </si>
  <si>
    <t>Lineární dávkovač</t>
  </si>
  <si>
    <t>Lineární dávkovač TIVA</t>
  </si>
  <si>
    <t>Infuzní pumpa</t>
  </si>
  <si>
    <t>Dokovací stanice - typ 1</t>
  </si>
  <si>
    <t>Dokovací stanice - typ 2</t>
  </si>
  <si>
    <t>Centrální monitor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</si>
  <si>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</si>
  <si>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</si>
  <si>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</si>
  <si>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</si>
  <si>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</si>
  <si>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</si>
  <si>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</si>
  <si>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Vázaný spotřební zdravotnický materiál</t>
  </si>
  <si>
    <t>Předpokládaný</t>
  </si>
  <si>
    <t>Pozaruční doba v měsících při předpokladu životnosti vybavení 120 měsíců</t>
  </si>
  <si>
    <t>Infuzní hadicový set pro běžnou infuzi s garancí udržení přesnosti dávkování v požadované odchylce po dobu minimálně 48 hodin bez potřeby další manipulace se setem po uvedenou dobu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</si>
  <si>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</si>
  <si>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</si>
  <si>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</si>
  <si>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</si>
  <si>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</si>
  <si>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</si>
  <si>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</si>
  <si>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</si>
  <si>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</si>
  <si>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t>Interval předepsaných kontrol v měsících *</t>
  </si>
  <si>
    <t>vSZM celkem (veškerý vázaný spotřební materiál za dobu 48 měsíců)</t>
  </si>
  <si>
    <t>Přístrojové vybavení - infuzní technika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</si>
  <si>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</si>
  <si>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</si>
  <si>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Přístrojové vybavení celkem - infuzní technika</t>
  </si>
  <si>
    <t>Nabídková cena v Kč:</t>
  </si>
  <si>
    <t>Rozklad celkových cen</t>
  </si>
  <si>
    <t>Informační systém (IS) pro infuzní terapie</t>
  </si>
  <si>
    <t xml:space="preserve">   - (IS) - prostředky pro zajištění integrace stávající techniky</t>
  </si>
  <si>
    <t>Příloha č. 6a</t>
  </si>
  <si>
    <t>REACT-EU 98, 99 - Řešení pro infuzní terapie v Krajské zdravotní, a.s. - část 1</t>
  </si>
  <si>
    <t>Infuzní hadicový set se vzduchově propustným respektive kapalinově nepropustným filtrem (oddělitelné víčko) na konci setu (filtr zabraňuje úniku roztoku na konci zcela otevřené hadičky při jejím zavodňování)</t>
  </si>
  <si>
    <t>Infuzní hadicový set se vzduchově nepropustným filtrem na vstupu hadicového setu (filtr zabraňuje nasátí vzduchu do hadičky i při pokračujícím dávkovaní pumpou, v hadičce před pumpou tak vzniká podtlak)</t>
  </si>
  <si>
    <t xml:space="preserve">Infuzní hadicový set se vzduchově nepropustným filtrem na vstupu hadicového setu  a zároveň se vzduchově propustným respektive kapalinově nepropustným filtrem (oddělitelné víčko) na konci setu </t>
  </si>
  <si>
    <t>Dodavatel vyplní tuto tabulku POUZE v případě, že nabízí základní set a všechny tři z hodnocených setů (vyplní cenu u prvního řádku a dále cenu u všech z hodnocených setů). Pokud nabízí základní set a jen jeden nebo dva z hodnocených setů, vyplní relevantní tabulku výše.</t>
  </si>
  <si>
    <t>Dodavatel vyplní tuto tabulku POUZE v případě, že nabízí základní set a dva z hodnocených setů (vyplní cenu u prvního řádku a dále cenu u dvou z hodnocených setů). Pokud nabízí základní set a jen jeden nebo všechny tři z hodnocených setů, vyplní relevantní tabulku výše/níže.</t>
  </si>
  <si>
    <t>Dodavatel vyplní tuto tabulku POUZE v případě, že nabízí základní set a jen jeden z hodnocených setů (vyplní cenu u prvního řádku a dále cenu u pouze jednoho z hodnocených setů). Pokud nabízí základní set a dva nebo všechny tři z hodnocených setů, vyplní relevantní tabulku níže.</t>
  </si>
  <si>
    <t>Dodavatel vyplní tuto tabulku POUZE v případě, že nabízí jenom základní set. Pokud nabízí i některý z hodnocených setů, tuto tabulku nevyplňuje a vyplní relevantní tabulku níže.</t>
  </si>
  <si>
    <t xml:space="preserve">Tabulky vázaného spotřebního materiálu: </t>
  </si>
  <si>
    <t>!!! Dodavatel vyplná POUZE jednu z níže uvedených tabulek, dle toho, které sety nabízí!!! Ostatní tabulky vázaného spotřebního materiálu nevyplňuje.</t>
  </si>
  <si>
    <t xml:space="preserve">Poznámka: 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</si>
  <si>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</si>
  <si>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</si>
  <si>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</si>
  <si>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45 zákona o zdravotnických prostředcích a diagnostických zdravotnických prostředcích in vitro</t>
  </si>
  <si>
    <t>3) revize dle § 47 zákona o zdravotnických prostředcích a diagnostických zdravotnických prostředcích in vitro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</si>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</sst>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155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6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2" fillId="0" borderId="32" xfId="0" applyFont="1" applyBorder="1"/>
    <xf numFmtId="0" fontId="2" fillId="0" borderId="3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164" fontId="0" fillId="6" borderId="36" xfId="0" applyNumberFormat="1" applyFill="1" applyBorder="1" applyAlignment="1">
      <alignment horizontal="center"/>
    </xf>
    <xf numFmtId="164" fontId="0" fillId="6" borderId="37" xfId="0" applyNumberForma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164" fontId="2" fillId="5" borderId="6" xfId="22" applyNumberFormat="1" applyFont="1" applyFill="1" applyBorder="1" applyAlignment="1">
      <alignment horizontal="center"/>
    </xf>
    <xf numFmtId="164" fontId="2" fillId="5" borderId="8" xfId="22" applyNumberFormat="1" applyFont="1" applyFill="1" applyBorder="1" applyAlignment="1">
      <alignment horizontal="center"/>
    </xf>
    <xf numFmtId="164" fontId="0" fillId="0" borderId="22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40" xfId="0" applyNumberFormat="1" applyFill="1" applyBorder="1" applyAlignment="1">
      <alignment horizontal="center" vertical="center"/>
    </xf>
    <xf numFmtId="164" fontId="0" fillId="6" borderId="41" xfId="0" applyNumberFormat="1" applyFill="1" applyBorder="1" applyAlignment="1">
      <alignment horizontal="center" vertical="center"/>
    </xf>
    <xf numFmtId="164" fontId="0" fillId="6" borderId="42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164" fontId="0" fillId="6" borderId="43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8" fontId="0" fillId="0" borderId="53" xfId="0" applyNumberFormat="1" applyBorder="1" applyAlignment="1">
      <alignment horizontal="center"/>
    </xf>
    <xf numFmtId="8" fontId="0" fillId="0" borderId="38" xfId="0" applyNumberFormat="1" applyBorder="1" applyAlignment="1">
      <alignment horizontal="center"/>
    </xf>
    <xf numFmtId="8" fontId="0" fillId="0" borderId="54" xfId="0" applyNumberFormat="1" applyBorder="1" applyAlignment="1">
      <alignment horizontal="center"/>
    </xf>
    <xf numFmtId="8" fontId="0" fillId="0" borderId="37" xfId="0" applyNumberForma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8" fontId="0" fillId="0" borderId="55" xfId="0" applyNumberFormat="1" applyBorder="1" applyAlignment="1">
      <alignment horizontal="center"/>
    </xf>
    <xf numFmtId="8" fontId="0" fillId="0" borderId="56" xfId="0" applyNumberFormat="1" applyBorder="1" applyAlignment="1">
      <alignment horizontal="center"/>
    </xf>
    <xf numFmtId="8" fontId="0" fillId="0" borderId="57" xfId="0" applyNumberFormat="1" applyBorder="1" applyAlignment="1">
      <alignment horizontal="center"/>
    </xf>
    <xf numFmtId="8" fontId="0" fillId="0" borderId="58" xfId="0" applyNumberFormat="1" applyBorder="1" applyAlignment="1">
      <alignment horizontal="center"/>
    </xf>
    <xf numFmtId="8" fontId="5" fillId="0" borderId="5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8" fontId="5" fillId="0" borderId="51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9" xfId="0" applyFill="1" applyBorder="1" applyAlignment="1">
      <alignment horizontal="center"/>
    </xf>
    <xf numFmtId="164" fontId="0" fillId="6" borderId="54" xfId="0" applyNumberFormat="1" applyFill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164" fontId="0" fillId="0" borderId="21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4" fontId="0" fillId="0" borderId="62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164" fontId="0" fillId="6" borderId="61" xfId="0" applyNumberForma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164" fontId="0" fillId="6" borderId="64" xfId="0" applyNumberFormat="1" applyFill="1" applyBorder="1" applyAlignment="1">
      <alignment horizontal="center"/>
    </xf>
    <xf numFmtId="164" fontId="0" fillId="6" borderId="38" xfId="0" applyNumberForma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106"/>
  <sheetViews>
    <sheetView tabSelected="1" zoomScale="90" zoomScaleNormal="90" workbookViewId="0" topLeftCell="A73">
      <selection activeCell="L98" sqref="L98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101" t="s">
        <v>38</v>
      </c>
      <c r="C1" s="101"/>
    </row>
    <row r="2" spans="2:27" ht="21">
      <c r="B2" s="34" t="s">
        <v>0</v>
      </c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ht="15">
      <c r="B3" s="37" t="s">
        <v>32</v>
      </c>
    </row>
    <row r="5" ht="18.75">
      <c r="B5" s="3" t="s">
        <v>1</v>
      </c>
    </row>
    <row r="6" ht="18.75">
      <c r="B6" s="3" t="s">
        <v>39</v>
      </c>
    </row>
    <row r="7" ht="15.75" thickBot="1"/>
    <row r="8" spans="2:11" ht="15">
      <c r="B8" s="4" t="s">
        <v>10</v>
      </c>
      <c r="C8" s="5"/>
      <c r="D8" s="5"/>
      <c r="E8" s="5"/>
      <c r="F8" s="5"/>
      <c r="G8" s="5"/>
      <c r="H8" s="23"/>
      <c r="I8" s="43">
        <v>24</v>
      </c>
      <c r="K8" s="1"/>
    </row>
    <row r="9" spans="2:9" ht="15.75" thickBot="1">
      <c r="B9" s="6" t="s">
        <v>17</v>
      </c>
      <c r="C9" s="7"/>
      <c r="D9" s="7"/>
      <c r="E9" s="7"/>
      <c r="F9" s="7"/>
      <c r="G9" s="7"/>
      <c r="H9" s="24"/>
      <c r="I9" s="44">
        <v>96</v>
      </c>
    </row>
    <row r="10" ht="15.75" thickBot="1"/>
    <row r="11" spans="2:13" ht="15.75" thickBot="1">
      <c r="B11" s="8" t="s">
        <v>35</v>
      </c>
      <c r="C11" s="9"/>
      <c r="D11" s="9"/>
      <c r="E11" s="9"/>
      <c r="F11" s="9"/>
      <c r="G11" s="9"/>
      <c r="H11" s="9"/>
      <c r="I11" s="10"/>
      <c r="J11" s="102" t="s">
        <v>8</v>
      </c>
      <c r="K11" s="103"/>
      <c r="L11" s="103" t="s">
        <v>9</v>
      </c>
      <c r="M11" s="104"/>
    </row>
    <row r="12" spans="2:13" ht="15">
      <c r="B12" s="11" t="s">
        <v>33</v>
      </c>
      <c r="C12" s="12"/>
      <c r="D12" s="12"/>
      <c r="E12" s="12"/>
      <c r="F12" s="12"/>
      <c r="G12" s="12"/>
      <c r="H12" s="12"/>
      <c r="I12" s="13"/>
      <c r="J12" s="108">
        <f>N28</f>
        <v>0</v>
      </c>
      <c r="K12" s="109"/>
      <c r="L12" s="111">
        <f>J12*1.21</f>
        <v>0</v>
      </c>
      <c r="M12" s="115"/>
    </row>
    <row r="13" spans="2:13" ht="15">
      <c r="B13" s="14" t="s">
        <v>11</v>
      </c>
      <c r="C13" s="15"/>
      <c r="D13" s="15"/>
      <c r="E13" s="15"/>
      <c r="F13" s="15"/>
      <c r="G13" s="15"/>
      <c r="H13" s="15"/>
      <c r="I13" s="16"/>
      <c r="J13" s="110">
        <f>X28</f>
        <v>0</v>
      </c>
      <c r="K13" s="111"/>
      <c r="L13" s="111">
        <f>J13*1.21</f>
        <v>0</v>
      </c>
      <c r="M13" s="115"/>
    </row>
    <row r="14" spans="2:13" ht="15.75" thickBot="1">
      <c r="B14" s="17" t="s">
        <v>29</v>
      </c>
      <c r="C14" s="18"/>
      <c r="D14" s="18"/>
      <c r="E14" s="18"/>
      <c r="F14" s="18"/>
      <c r="G14" s="18"/>
      <c r="H14" s="18"/>
      <c r="I14" s="19"/>
      <c r="J14" s="113">
        <f>N41+N59+N77+N95</f>
        <v>0</v>
      </c>
      <c r="K14" s="114"/>
      <c r="L14" s="114">
        <f>J14*1.21</f>
        <v>0</v>
      </c>
      <c r="M14" s="116"/>
    </row>
    <row r="15" spans="7:13" ht="19.5" thickBot="1">
      <c r="G15" s="20" t="s">
        <v>34</v>
      </c>
      <c r="H15" s="21"/>
      <c r="I15" s="22"/>
      <c r="J15" s="117">
        <f>SUM(J12:K14)</f>
        <v>0</v>
      </c>
      <c r="K15" s="118"/>
      <c r="L15" s="119">
        <f>SUM(L12:M14)</f>
        <v>0</v>
      </c>
      <c r="M15" s="120"/>
    </row>
    <row r="17" ht="15.75" thickBot="1"/>
    <row r="18" spans="2:27" ht="15" customHeight="1">
      <c r="B18" s="25" t="s">
        <v>30</v>
      </c>
      <c r="C18" s="26"/>
      <c r="D18" s="26"/>
      <c r="E18" s="26"/>
      <c r="F18" s="26"/>
      <c r="G18" s="27"/>
      <c r="H18" s="25" t="s">
        <v>16</v>
      </c>
      <c r="I18" s="26"/>
      <c r="J18" s="105" t="s">
        <v>25</v>
      </c>
      <c r="K18" s="106"/>
      <c r="L18" s="106"/>
      <c r="M18" s="106"/>
      <c r="N18" s="106"/>
      <c r="O18" s="106"/>
      <c r="P18" s="106"/>
      <c r="Q18" s="107"/>
      <c r="R18" s="150" t="s">
        <v>28</v>
      </c>
      <c r="S18" s="151"/>
      <c r="T18" s="105" t="s">
        <v>19</v>
      </c>
      <c r="U18" s="106"/>
      <c r="V18" s="106"/>
      <c r="W18" s="106"/>
      <c r="X18" s="144" t="s">
        <v>22</v>
      </c>
      <c r="Y18" s="106"/>
      <c r="Z18" s="106"/>
      <c r="AA18" s="107"/>
    </row>
    <row r="19" spans="2:27" ht="15.75" thickBot="1">
      <c r="B19" s="28" t="s">
        <v>31</v>
      </c>
      <c r="C19" s="29"/>
      <c r="D19" s="29"/>
      <c r="E19" s="29"/>
      <c r="F19" s="29"/>
      <c r="G19" s="30"/>
      <c r="H19" s="28" t="s">
        <v>26</v>
      </c>
      <c r="I19" s="29"/>
      <c r="J19" s="50" t="s">
        <v>14</v>
      </c>
      <c r="K19" s="51"/>
      <c r="L19" s="51" t="s">
        <v>13</v>
      </c>
      <c r="M19" s="51"/>
      <c r="N19" s="51" t="s">
        <v>20</v>
      </c>
      <c r="O19" s="51"/>
      <c r="P19" s="51" t="s">
        <v>21</v>
      </c>
      <c r="Q19" s="60"/>
      <c r="R19" s="152"/>
      <c r="S19" s="153"/>
      <c r="T19" s="50" t="s">
        <v>14</v>
      </c>
      <c r="U19" s="51"/>
      <c r="V19" s="51" t="s">
        <v>13</v>
      </c>
      <c r="W19" s="112"/>
      <c r="X19" s="51" t="s">
        <v>20</v>
      </c>
      <c r="Y19" s="51"/>
      <c r="Z19" s="51" t="s">
        <v>21</v>
      </c>
      <c r="AA19" s="60"/>
    </row>
    <row r="20" spans="2:27" ht="15">
      <c r="B20" s="31" t="s">
        <v>2</v>
      </c>
      <c r="C20" s="32"/>
      <c r="D20" s="32"/>
      <c r="E20" s="32"/>
      <c r="F20" s="32"/>
      <c r="G20" s="33"/>
      <c r="H20" s="31">
        <v>960</v>
      </c>
      <c r="I20" s="32"/>
      <c r="J20" s="121">
        <v>0</v>
      </c>
      <c r="K20" s="122"/>
      <c r="L20" s="99">
        <f>J20*1.21</f>
        <v>0</v>
      </c>
      <c r="M20" s="100"/>
      <c r="N20" s="97">
        <f>J20*H20</f>
        <v>0</v>
      </c>
      <c r="O20" s="98"/>
      <c r="P20" s="97">
        <f>N20*1.21</f>
        <v>0</v>
      </c>
      <c r="Q20" s="147"/>
      <c r="R20" s="123"/>
      <c r="S20" s="124"/>
      <c r="T20" s="145">
        <v>0</v>
      </c>
      <c r="U20" s="146"/>
      <c r="V20" s="66">
        <f>T20*1.21</f>
        <v>0</v>
      </c>
      <c r="W20" s="67"/>
      <c r="X20" s="66">
        <f>T20*H20*($I$9/12)</f>
        <v>0</v>
      </c>
      <c r="Y20" s="96"/>
      <c r="Z20" s="66">
        <f>X20*1.21</f>
        <v>0</v>
      </c>
      <c r="AA20" s="95"/>
    </row>
    <row r="21" spans="2:27" ht="15">
      <c r="B21" s="14" t="s">
        <v>3</v>
      </c>
      <c r="C21" s="15"/>
      <c r="D21" s="15"/>
      <c r="E21" s="15"/>
      <c r="F21" s="15"/>
      <c r="G21" s="16"/>
      <c r="H21" s="14">
        <v>30</v>
      </c>
      <c r="I21" s="15"/>
      <c r="J21" s="125">
        <v>0</v>
      </c>
      <c r="K21" s="65"/>
      <c r="L21" s="126">
        <f>J21*1.21</f>
        <v>0</v>
      </c>
      <c r="M21" s="127"/>
      <c r="N21" s="66">
        <f aca="true" t="shared" si="0" ref="N21:N27">J21*H21</f>
        <v>0</v>
      </c>
      <c r="O21" s="96"/>
      <c r="P21" s="66">
        <f aca="true" t="shared" si="1" ref="P21:P27">N21*1.21</f>
        <v>0</v>
      </c>
      <c r="Q21" s="95"/>
      <c r="R21" s="128"/>
      <c r="S21" s="129"/>
      <c r="T21" s="64">
        <v>0</v>
      </c>
      <c r="U21" s="65"/>
      <c r="V21" s="66">
        <f aca="true" t="shared" si="2" ref="V21:V27">T21*1.21</f>
        <v>0</v>
      </c>
      <c r="W21" s="67"/>
      <c r="X21" s="66">
        <f aca="true" t="shared" si="3" ref="X21:X27">T21*H21*($I$9/12)</f>
        <v>0</v>
      </c>
      <c r="Y21" s="96"/>
      <c r="Z21" s="66">
        <f aca="true" t="shared" si="4" ref="Z21:Z27">X21*1.21</f>
        <v>0</v>
      </c>
      <c r="AA21" s="95"/>
    </row>
    <row r="22" spans="2:27" ht="15">
      <c r="B22" s="14" t="s">
        <v>4</v>
      </c>
      <c r="C22" s="15"/>
      <c r="D22" s="15"/>
      <c r="E22" s="15"/>
      <c r="F22" s="15"/>
      <c r="G22" s="16"/>
      <c r="H22" s="14">
        <v>465</v>
      </c>
      <c r="I22" s="15"/>
      <c r="J22" s="125">
        <v>0</v>
      </c>
      <c r="K22" s="65"/>
      <c r="L22" s="126">
        <f aca="true" t="shared" si="5" ref="L22:L25">J22*1.21</f>
        <v>0</v>
      </c>
      <c r="M22" s="127"/>
      <c r="N22" s="66">
        <f t="shared" si="0"/>
        <v>0</v>
      </c>
      <c r="O22" s="96"/>
      <c r="P22" s="66">
        <f t="shared" si="1"/>
        <v>0</v>
      </c>
      <c r="Q22" s="95"/>
      <c r="R22" s="128"/>
      <c r="S22" s="129"/>
      <c r="T22" s="64">
        <v>0</v>
      </c>
      <c r="U22" s="65"/>
      <c r="V22" s="66">
        <f t="shared" si="2"/>
        <v>0</v>
      </c>
      <c r="W22" s="67"/>
      <c r="X22" s="66">
        <f t="shared" si="3"/>
        <v>0</v>
      </c>
      <c r="Y22" s="96"/>
      <c r="Z22" s="66">
        <f t="shared" si="4"/>
        <v>0</v>
      </c>
      <c r="AA22" s="95"/>
    </row>
    <row r="23" spans="2:27" ht="15">
      <c r="B23" s="14" t="s">
        <v>5</v>
      </c>
      <c r="C23" s="15"/>
      <c r="D23" s="15"/>
      <c r="E23" s="15"/>
      <c r="F23" s="15"/>
      <c r="G23" s="16"/>
      <c r="H23" s="14">
        <v>50</v>
      </c>
      <c r="I23" s="15"/>
      <c r="J23" s="125">
        <v>0</v>
      </c>
      <c r="K23" s="65"/>
      <c r="L23" s="126">
        <f t="shared" si="5"/>
        <v>0</v>
      </c>
      <c r="M23" s="127"/>
      <c r="N23" s="66">
        <f t="shared" si="0"/>
        <v>0</v>
      </c>
      <c r="O23" s="96"/>
      <c r="P23" s="66">
        <f t="shared" si="1"/>
        <v>0</v>
      </c>
      <c r="Q23" s="95"/>
      <c r="R23" s="128"/>
      <c r="S23" s="129"/>
      <c r="T23" s="64">
        <v>0</v>
      </c>
      <c r="U23" s="65"/>
      <c r="V23" s="66">
        <f t="shared" si="2"/>
        <v>0</v>
      </c>
      <c r="W23" s="67"/>
      <c r="X23" s="66">
        <f t="shared" si="3"/>
        <v>0</v>
      </c>
      <c r="Y23" s="96"/>
      <c r="Z23" s="66">
        <f t="shared" si="4"/>
        <v>0</v>
      </c>
      <c r="AA23" s="95"/>
    </row>
    <row r="24" spans="2:27" ht="15">
      <c r="B24" s="14" t="s">
        <v>6</v>
      </c>
      <c r="C24" s="15"/>
      <c r="D24" s="15"/>
      <c r="E24" s="15"/>
      <c r="F24" s="15"/>
      <c r="G24" s="16"/>
      <c r="H24" s="14">
        <v>235</v>
      </c>
      <c r="I24" s="15"/>
      <c r="J24" s="125">
        <v>0</v>
      </c>
      <c r="K24" s="65"/>
      <c r="L24" s="126">
        <f t="shared" si="5"/>
        <v>0</v>
      </c>
      <c r="M24" s="127"/>
      <c r="N24" s="66">
        <f t="shared" si="0"/>
        <v>0</v>
      </c>
      <c r="O24" s="96"/>
      <c r="P24" s="66">
        <f t="shared" si="1"/>
        <v>0</v>
      </c>
      <c r="Q24" s="95"/>
      <c r="R24" s="128"/>
      <c r="S24" s="129"/>
      <c r="T24" s="64">
        <v>0</v>
      </c>
      <c r="U24" s="65"/>
      <c r="V24" s="66">
        <f t="shared" si="2"/>
        <v>0</v>
      </c>
      <c r="W24" s="67"/>
      <c r="X24" s="66">
        <f t="shared" si="3"/>
        <v>0</v>
      </c>
      <c r="Y24" s="96"/>
      <c r="Z24" s="66">
        <f t="shared" si="4"/>
        <v>0</v>
      </c>
      <c r="AA24" s="95"/>
    </row>
    <row r="25" spans="2:27" ht="15">
      <c r="B25" s="14" t="s">
        <v>7</v>
      </c>
      <c r="C25" s="15"/>
      <c r="D25" s="15"/>
      <c r="E25" s="15"/>
      <c r="F25" s="15"/>
      <c r="G25" s="16"/>
      <c r="H25" s="14">
        <v>12</v>
      </c>
      <c r="I25" s="15"/>
      <c r="J25" s="125">
        <v>0</v>
      </c>
      <c r="K25" s="65"/>
      <c r="L25" s="126">
        <f t="shared" si="5"/>
        <v>0</v>
      </c>
      <c r="M25" s="127"/>
      <c r="N25" s="66">
        <f t="shared" si="0"/>
        <v>0</v>
      </c>
      <c r="O25" s="96"/>
      <c r="P25" s="66">
        <f t="shared" si="1"/>
        <v>0</v>
      </c>
      <c r="Q25" s="95"/>
      <c r="R25" s="128"/>
      <c r="S25" s="129"/>
      <c r="T25" s="64">
        <v>0</v>
      </c>
      <c r="U25" s="65"/>
      <c r="V25" s="66">
        <f t="shared" si="2"/>
        <v>0</v>
      </c>
      <c r="W25" s="67"/>
      <c r="X25" s="66">
        <f t="shared" si="3"/>
        <v>0</v>
      </c>
      <c r="Y25" s="96"/>
      <c r="Z25" s="66">
        <f t="shared" si="4"/>
        <v>0</v>
      </c>
      <c r="AA25" s="95"/>
    </row>
    <row r="26" spans="2:27" ht="15">
      <c r="B26" s="40" t="s">
        <v>36</v>
      </c>
      <c r="C26" s="41"/>
      <c r="D26" s="41"/>
      <c r="E26" s="41"/>
      <c r="F26" s="41"/>
      <c r="G26" s="42"/>
      <c r="H26" s="40">
        <v>1</v>
      </c>
      <c r="I26" s="41"/>
      <c r="J26" s="125">
        <v>0</v>
      </c>
      <c r="K26" s="65"/>
      <c r="L26" s="126">
        <f aca="true" t="shared" si="6" ref="L26">J26*1.21</f>
        <v>0</v>
      </c>
      <c r="M26" s="127"/>
      <c r="N26" s="66">
        <f aca="true" t="shared" si="7" ref="N26">J26*H26</f>
        <v>0</v>
      </c>
      <c r="O26" s="96"/>
      <c r="P26" s="66">
        <f aca="true" t="shared" si="8" ref="P26">N26*1.21</f>
        <v>0</v>
      </c>
      <c r="Q26" s="95"/>
      <c r="R26" s="128"/>
      <c r="S26" s="129"/>
      <c r="T26" s="64">
        <v>0</v>
      </c>
      <c r="U26" s="65"/>
      <c r="V26" s="66">
        <f aca="true" t="shared" si="9" ref="V26">T26*1.21</f>
        <v>0</v>
      </c>
      <c r="W26" s="67"/>
      <c r="X26" s="66">
        <f aca="true" t="shared" si="10" ref="X26">T26*H26*($I$9/12)</f>
        <v>0</v>
      </c>
      <c r="Y26" s="96"/>
      <c r="Z26" s="66">
        <f aca="true" t="shared" si="11" ref="Z26">X26*1.21</f>
        <v>0</v>
      </c>
      <c r="AA26" s="95"/>
    </row>
    <row r="27" spans="2:27" ht="15.75" thickBot="1">
      <c r="B27" s="17" t="s">
        <v>37</v>
      </c>
      <c r="C27" s="18"/>
      <c r="D27" s="18"/>
      <c r="E27" s="18"/>
      <c r="F27" s="18"/>
      <c r="G27" s="19"/>
      <c r="H27" s="17">
        <v>1</v>
      </c>
      <c r="I27" s="18"/>
      <c r="J27" s="138">
        <v>0</v>
      </c>
      <c r="K27" s="139"/>
      <c r="L27" s="136">
        <f>J27*1.21</f>
        <v>0</v>
      </c>
      <c r="M27" s="137"/>
      <c r="N27" s="140">
        <f t="shared" si="0"/>
        <v>0</v>
      </c>
      <c r="O27" s="141"/>
      <c r="P27" s="140">
        <f t="shared" si="1"/>
        <v>0</v>
      </c>
      <c r="Q27" s="143"/>
      <c r="R27" s="148"/>
      <c r="S27" s="149"/>
      <c r="T27" s="142">
        <v>0</v>
      </c>
      <c r="U27" s="139"/>
      <c r="V27" s="66">
        <f t="shared" si="2"/>
        <v>0</v>
      </c>
      <c r="W27" s="67"/>
      <c r="X27" s="66">
        <f t="shared" si="3"/>
        <v>0</v>
      </c>
      <c r="Y27" s="96"/>
      <c r="Z27" s="66">
        <f t="shared" si="4"/>
        <v>0</v>
      </c>
      <c r="AA27" s="95"/>
    </row>
    <row r="28" spans="8:27" ht="15.75" thickBot="1">
      <c r="H28" s="48" t="s">
        <v>24</v>
      </c>
      <c r="I28" s="49"/>
      <c r="J28" s="52"/>
      <c r="K28" s="53"/>
      <c r="L28" s="53"/>
      <c r="M28" s="54"/>
      <c r="N28" s="56">
        <f>SUM(N20:O27)</f>
        <v>0</v>
      </c>
      <c r="O28" s="59"/>
      <c r="P28" s="69">
        <f aca="true" t="shared" si="12" ref="P28">N28*1.21</f>
        <v>0</v>
      </c>
      <c r="Q28" s="70"/>
      <c r="R28" s="52"/>
      <c r="S28" s="53"/>
      <c r="T28" s="53"/>
      <c r="U28" s="53"/>
      <c r="V28" s="53"/>
      <c r="W28" s="54"/>
      <c r="X28" s="56">
        <f>SUM(X20:Y27)</f>
        <v>0</v>
      </c>
      <c r="Y28" s="59"/>
      <c r="Z28" s="56">
        <f aca="true" t="shared" si="13" ref="Z28">X28*1.21</f>
        <v>0</v>
      </c>
      <c r="AA28" s="68"/>
    </row>
    <row r="29" spans="2:17" ht="15">
      <c r="B29" t="s">
        <v>23</v>
      </c>
      <c r="H29" s="38"/>
      <c r="I29" s="38"/>
      <c r="J29" s="38"/>
      <c r="K29" s="38"/>
      <c r="L29" s="38"/>
      <c r="M29" s="38"/>
      <c r="N29" s="39"/>
      <c r="O29" s="38"/>
      <c r="P29" s="39"/>
      <c r="Q29" s="38"/>
    </row>
    <row r="30" spans="8:17" ht="15">
      <c r="H30" s="38"/>
      <c r="I30" s="38"/>
      <c r="J30" s="38"/>
      <c r="K30" s="38"/>
      <c r="L30" s="38"/>
      <c r="M30" s="38"/>
      <c r="N30" s="39"/>
      <c r="O30" s="38"/>
      <c r="P30" s="39"/>
      <c r="Q30" s="38"/>
    </row>
    <row r="31" spans="8:17" ht="15">
      <c r="H31" s="38"/>
      <c r="I31" s="38"/>
      <c r="J31" s="38"/>
      <c r="K31" s="38"/>
      <c r="L31" s="38"/>
      <c r="M31" s="38"/>
      <c r="N31" s="39"/>
      <c r="O31" s="38"/>
      <c r="P31" s="39"/>
      <c r="Q31" s="38"/>
    </row>
    <row r="32" spans="2:17" ht="28.5" customHeight="1">
      <c r="B32" s="45" t="s">
        <v>47</v>
      </c>
      <c r="C32" s="45"/>
      <c r="D32" s="45"/>
      <c r="E32" s="45"/>
      <c r="F32" s="45"/>
      <c r="G32" s="45"/>
      <c r="H32" s="46"/>
      <c r="I32" s="46"/>
      <c r="J32" s="46"/>
      <c r="K32" s="46"/>
      <c r="L32" s="46"/>
      <c r="M32" s="46"/>
      <c r="N32" s="47"/>
      <c r="O32" s="46"/>
      <c r="P32" s="47"/>
      <c r="Q32" s="46"/>
    </row>
    <row r="33" spans="2:17" ht="15">
      <c r="B33" s="45" t="s">
        <v>48</v>
      </c>
      <c r="H33" s="38"/>
      <c r="I33" s="38"/>
      <c r="J33" s="38"/>
      <c r="K33" s="38"/>
      <c r="L33" s="38"/>
      <c r="M33" s="38"/>
      <c r="N33" s="39"/>
      <c r="O33" s="38"/>
      <c r="P33" s="39"/>
      <c r="Q33" s="38"/>
    </row>
    <row r="34" spans="8:17" ht="15">
      <c r="H34" s="38"/>
      <c r="I34" s="38"/>
      <c r="J34" s="38"/>
      <c r="K34" s="38"/>
      <c r="L34" s="38"/>
      <c r="M34" s="38"/>
      <c r="N34" s="39"/>
      <c r="O34" s="38"/>
      <c r="P34" s="39"/>
      <c r="Q34" s="38"/>
    </row>
    <row r="35" spans="2:14" ht="15.75" thickBot="1">
      <c r="B35" s="2" t="s">
        <v>46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7" ht="15">
      <c r="B36" s="25" t="s">
        <v>15</v>
      </c>
      <c r="C36" s="26"/>
      <c r="D36" s="26"/>
      <c r="E36" s="26"/>
      <c r="F36" s="26"/>
      <c r="G36" s="26"/>
      <c r="H36" s="25" t="s">
        <v>16</v>
      </c>
      <c r="I36" s="27"/>
      <c r="J36" s="61" t="s">
        <v>12</v>
      </c>
      <c r="K36" s="62"/>
      <c r="L36" s="62"/>
      <c r="M36" s="63"/>
      <c r="N36" s="61" t="s">
        <v>27</v>
      </c>
      <c r="O36" s="62"/>
      <c r="P36" s="62"/>
      <c r="Q36" s="63"/>
    </row>
    <row r="37" spans="2:17" ht="15.75" thickBot="1">
      <c r="B37" s="28" t="s">
        <v>31</v>
      </c>
      <c r="C37" s="29"/>
      <c r="D37" s="29"/>
      <c r="E37" s="29"/>
      <c r="F37" s="29"/>
      <c r="G37" s="29"/>
      <c r="H37" s="28" t="s">
        <v>26</v>
      </c>
      <c r="I37" s="30"/>
      <c r="J37" s="50" t="s">
        <v>14</v>
      </c>
      <c r="K37" s="51"/>
      <c r="L37" s="51" t="s">
        <v>13</v>
      </c>
      <c r="M37" s="60"/>
      <c r="N37" s="50" t="s">
        <v>20</v>
      </c>
      <c r="O37" s="51"/>
      <c r="P37" s="51" t="s">
        <v>21</v>
      </c>
      <c r="Q37" s="60"/>
    </row>
    <row r="38" spans="2:17" ht="15.75" customHeight="1">
      <c r="B38" s="130" t="s">
        <v>18</v>
      </c>
      <c r="C38" s="131"/>
      <c r="D38" s="131"/>
      <c r="E38" s="131"/>
      <c r="F38" s="131"/>
      <c r="G38" s="131"/>
      <c r="H38" s="83">
        <v>189400</v>
      </c>
      <c r="I38" s="84"/>
      <c r="J38" s="89">
        <v>0</v>
      </c>
      <c r="K38" s="90"/>
      <c r="L38" s="77">
        <f>J38*1.21</f>
        <v>0</v>
      </c>
      <c r="M38" s="78"/>
      <c r="N38" s="71">
        <f>J38*H38</f>
        <v>0</v>
      </c>
      <c r="O38" s="72"/>
      <c r="P38" s="77">
        <f>N38*1.21</f>
        <v>0</v>
      </c>
      <c r="Q38" s="78"/>
    </row>
    <row r="39" spans="2:17" ht="15">
      <c r="B39" s="132"/>
      <c r="C39" s="133"/>
      <c r="D39" s="133"/>
      <c r="E39" s="133"/>
      <c r="F39" s="133"/>
      <c r="G39" s="133"/>
      <c r="H39" s="85"/>
      <c r="I39" s="86"/>
      <c r="J39" s="91"/>
      <c r="K39" s="92"/>
      <c r="L39" s="79"/>
      <c r="M39" s="80"/>
      <c r="N39" s="73"/>
      <c r="O39" s="74"/>
      <c r="P39" s="79"/>
      <c r="Q39" s="80"/>
    </row>
    <row r="40" spans="2:17" ht="15.75" thickBot="1">
      <c r="B40" s="134"/>
      <c r="C40" s="135"/>
      <c r="D40" s="135"/>
      <c r="E40" s="135"/>
      <c r="F40" s="135"/>
      <c r="G40" s="135"/>
      <c r="H40" s="87"/>
      <c r="I40" s="88"/>
      <c r="J40" s="93"/>
      <c r="K40" s="94"/>
      <c r="L40" s="81"/>
      <c r="M40" s="82"/>
      <c r="N40" s="75"/>
      <c r="O40" s="76"/>
      <c r="P40" s="81"/>
      <c r="Q40" s="82"/>
    </row>
    <row r="41" spans="8:17" ht="15.75" thickBot="1">
      <c r="H41" s="48" t="s">
        <v>24</v>
      </c>
      <c r="I41" s="49"/>
      <c r="J41" s="48"/>
      <c r="K41" s="55"/>
      <c r="L41" s="55"/>
      <c r="M41" s="49"/>
      <c r="N41" s="56">
        <f>SUM(N38)</f>
        <v>0</v>
      </c>
      <c r="O41" s="57"/>
      <c r="P41" s="58">
        <f>SUM(P38)</f>
        <v>0</v>
      </c>
      <c r="Q41" s="59"/>
    </row>
    <row r="42" spans="8:17" ht="15">
      <c r="H42" s="38"/>
      <c r="I42" s="38"/>
      <c r="J42" s="38"/>
      <c r="K42" s="38"/>
      <c r="L42" s="38"/>
      <c r="M42" s="38"/>
      <c r="N42" s="39"/>
      <c r="O42" s="38"/>
      <c r="P42" s="39"/>
      <c r="Q42" s="38"/>
    </row>
    <row r="43" spans="8:17" ht="15">
      <c r="H43" s="38"/>
      <c r="I43" s="38"/>
      <c r="J43" s="38"/>
      <c r="K43" s="38"/>
      <c r="L43" s="38"/>
      <c r="M43" s="38"/>
      <c r="N43" s="39"/>
      <c r="O43" s="38"/>
      <c r="P43" s="39"/>
      <c r="Q43" s="38"/>
    </row>
    <row r="44" spans="2:17" ht="29.1" customHeight="1" thickBot="1">
      <c r="B44" s="154" t="s">
        <v>45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</row>
    <row r="45" spans="2:17" ht="15">
      <c r="B45" s="25" t="s">
        <v>15</v>
      </c>
      <c r="C45" s="26"/>
      <c r="D45" s="26"/>
      <c r="E45" s="26"/>
      <c r="F45" s="26"/>
      <c r="G45" s="26"/>
      <c r="H45" s="25" t="s">
        <v>16</v>
      </c>
      <c r="I45" s="27"/>
      <c r="J45" s="61" t="s">
        <v>12</v>
      </c>
      <c r="K45" s="62"/>
      <c r="L45" s="62"/>
      <c r="M45" s="63"/>
      <c r="N45" s="61" t="s">
        <v>27</v>
      </c>
      <c r="O45" s="62"/>
      <c r="P45" s="62"/>
      <c r="Q45" s="63"/>
    </row>
    <row r="46" spans="2:17" ht="15.75" thickBot="1">
      <c r="B46" s="28" t="s">
        <v>31</v>
      </c>
      <c r="C46" s="29"/>
      <c r="D46" s="29"/>
      <c r="E46" s="29"/>
      <c r="F46" s="29"/>
      <c r="G46" s="29"/>
      <c r="H46" s="28" t="s">
        <v>26</v>
      </c>
      <c r="I46" s="30"/>
      <c r="J46" s="50" t="s">
        <v>14</v>
      </c>
      <c r="K46" s="51"/>
      <c r="L46" s="51" t="s">
        <v>13</v>
      </c>
      <c r="M46" s="60"/>
      <c r="N46" s="50" t="s">
        <v>20</v>
      </c>
      <c r="O46" s="51"/>
      <c r="P46" s="51" t="s">
        <v>21</v>
      </c>
      <c r="Q46" s="60"/>
    </row>
    <row r="47" spans="2:17" ht="15.75" customHeight="1">
      <c r="B47" s="130" t="s">
        <v>18</v>
      </c>
      <c r="C47" s="131"/>
      <c r="D47" s="131"/>
      <c r="E47" s="131"/>
      <c r="F47" s="131"/>
      <c r="G47" s="131"/>
      <c r="H47" s="83">
        <v>129400</v>
      </c>
      <c r="I47" s="84"/>
      <c r="J47" s="89">
        <v>0</v>
      </c>
      <c r="K47" s="90"/>
      <c r="L47" s="77">
        <f>J47*1.21</f>
        <v>0</v>
      </c>
      <c r="M47" s="78"/>
      <c r="N47" s="71">
        <f>J47*H47</f>
        <v>0</v>
      </c>
      <c r="O47" s="72"/>
      <c r="P47" s="77">
        <f>N47*1.21</f>
        <v>0</v>
      </c>
      <c r="Q47" s="78"/>
    </row>
    <row r="48" spans="2:17" ht="15">
      <c r="B48" s="132"/>
      <c r="C48" s="133"/>
      <c r="D48" s="133"/>
      <c r="E48" s="133"/>
      <c r="F48" s="133"/>
      <c r="G48" s="133"/>
      <c r="H48" s="85"/>
      <c r="I48" s="86"/>
      <c r="J48" s="91"/>
      <c r="K48" s="92"/>
      <c r="L48" s="79"/>
      <c r="M48" s="80"/>
      <c r="N48" s="73"/>
      <c r="O48" s="74"/>
      <c r="P48" s="79"/>
      <c r="Q48" s="80"/>
    </row>
    <row r="49" spans="2:17" ht="20.1" customHeight="1" thickBot="1">
      <c r="B49" s="134"/>
      <c r="C49" s="135"/>
      <c r="D49" s="135"/>
      <c r="E49" s="135"/>
      <c r="F49" s="135"/>
      <c r="G49" s="135"/>
      <c r="H49" s="87"/>
      <c r="I49" s="88"/>
      <c r="J49" s="93"/>
      <c r="K49" s="94"/>
      <c r="L49" s="81"/>
      <c r="M49" s="82"/>
      <c r="N49" s="75"/>
      <c r="O49" s="76"/>
      <c r="P49" s="81"/>
      <c r="Q49" s="82"/>
    </row>
    <row r="50" spans="2:17" ht="15.75" customHeight="1">
      <c r="B50" s="130" t="s">
        <v>40</v>
      </c>
      <c r="C50" s="131"/>
      <c r="D50" s="131"/>
      <c r="E50" s="131"/>
      <c r="F50" s="131"/>
      <c r="G50" s="131"/>
      <c r="H50" s="83">
        <v>60000</v>
      </c>
      <c r="I50" s="84"/>
      <c r="J50" s="89">
        <v>0</v>
      </c>
      <c r="K50" s="90"/>
      <c r="L50" s="77">
        <f>J50*1.21</f>
        <v>0</v>
      </c>
      <c r="M50" s="78"/>
      <c r="N50" s="71">
        <f>J50*H50</f>
        <v>0</v>
      </c>
      <c r="O50" s="72"/>
      <c r="P50" s="77">
        <f>N50*1.21</f>
        <v>0</v>
      </c>
      <c r="Q50" s="78"/>
    </row>
    <row r="51" spans="2:17" ht="15">
      <c r="B51" s="132"/>
      <c r="C51" s="133"/>
      <c r="D51" s="133"/>
      <c r="E51" s="133"/>
      <c r="F51" s="133"/>
      <c r="G51" s="133"/>
      <c r="H51" s="85"/>
      <c r="I51" s="86"/>
      <c r="J51" s="91"/>
      <c r="K51" s="92"/>
      <c r="L51" s="79"/>
      <c r="M51" s="80"/>
      <c r="N51" s="73"/>
      <c r="O51" s="74"/>
      <c r="P51" s="79"/>
      <c r="Q51" s="80"/>
    </row>
    <row r="52" spans="2:17" ht="36.95" customHeight="1" thickBot="1">
      <c r="B52" s="134"/>
      <c r="C52" s="135"/>
      <c r="D52" s="135"/>
      <c r="E52" s="135"/>
      <c r="F52" s="135"/>
      <c r="G52" s="135"/>
      <c r="H52" s="87"/>
      <c r="I52" s="88"/>
      <c r="J52" s="93"/>
      <c r="K52" s="94"/>
      <c r="L52" s="81"/>
      <c r="M52" s="82"/>
      <c r="N52" s="75"/>
      <c r="O52" s="76"/>
      <c r="P52" s="81"/>
      <c r="Q52" s="82"/>
    </row>
    <row r="53" spans="2:17" ht="15.75" customHeight="1">
      <c r="B53" s="130" t="s">
        <v>41</v>
      </c>
      <c r="C53" s="131"/>
      <c r="D53" s="131"/>
      <c r="E53" s="131"/>
      <c r="F53" s="131"/>
      <c r="G53" s="131"/>
      <c r="H53" s="83">
        <v>60000</v>
      </c>
      <c r="I53" s="84"/>
      <c r="J53" s="89">
        <v>0</v>
      </c>
      <c r="K53" s="90"/>
      <c r="L53" s="77">
        <f>J53*1.21</f>
        <v>0</v>
      </c>
      <c r="M53" s="78"/>
      <c r="N53" s="71">
        <f>J53*H53</f>
        <v>0</v>
      </c>
      <c r="O53" s="72"/>
      <c r="P53" s="77">
        <f>N53*1.21</f>
        <v>0</v>
      </c>
      <c r="Q53" s="78"/>
    </row>
    <row r="54" spans="2:17" ht="15">
      <c r="B54" s="132"/>
      <c r="C54" s="133"/>
      <c r="D54" s="133"/>
      <c r="E54" s="133"/>
      <c r="F54" s="133"/>
      <c r="G54" s="133"/>
      <c r="H54" s="85"/>
      <c r="I54" s="86"/>
      <c r="J54" s="91"/>
      <c r="K54" s="92"/>
      <c r="L54" s="79"/>
      <c r="M54" s="80"/>
      <c r="N54" s="73"/>
      <c r="O54" s="74"/>
      <c r="P54" s="79"/>
      <c r="Q54" s="80"/>
    </row>
    <row r="55" spans="2:17" ht="33.95" customHeight="1" thickBot="1">
      <c r="B55" s="134"/>
      <c r="C55" s="135"/>
      <c r="D55" s="135"/>
      <c r="E55" s="135"/>
      <c r="F55" s="135"/>
      <c r="G55" s="135"/>
      <c r="H55" s="87"/>
      <c r="I55" s="88"/>
      <c r="J55" s="93"/>
      <c r="K55" s="94"/>
      <c r="L55" s="81"/>
      <c r="M55" s="82"/>
      <c r="N55" s="75"/>
      <c r="O55" s="76"/>
      <c r="P55" s="81"/>
      <c r="Q55" s="82"/>
    </row>
    <row r="56" spans="2:17" ht="15.75" customHeight="1">
      <c r="B56" s="130" t="s">
        <v>42</v>
      </c>
      <c r="C56" s="131"/>
      <c r="D56" s="131"/>
      <c r="E56" s="131"/>
      <c r="F56" s="131"/>
      <c r="G56" s="131"/>
      <c r="H56" s="83">
        <v>60000</v>
      </c>
      <c r="I56" s="84"/>
      <c r="J56" s="89">
        <v>0</v>
      </c>
      <c r="K56" s="90"/>
      <c r="L56" s="77">
        <f>J56*1.21</f>
        <v>0</v>
      </c>
      <c r="M56" s="78"/>
      <c r="N56" s="71">
        <f>J56*H56</f>
        <v>0</v>
      </c>
      <c r="O56" s="72"/>
      <c r="P56" s="77">
        <f>N56*1.21</f>
        <v>0</v>
      </c>
      <c r="Q56" s="78"/>
    </row>
    <row r="57" spans="2:17" ht="15">
      <c r="B57" s="132"/>
      <c r="C57" s="133"/>
      <c r="D57" s="133"/>
      <c r="E57" s="133"/>
      <c r="F57" s="133"/>
      <c r="G57" s="133"/>
      <c r="H57" s="85"/>
      <c r="I57" s="86"/>
      <c r="J57" s="91"/>
      <c r="K57" s="92"/>
      <c r="L57" s="79"/>
      <c r="M57" s="80"/>
      <c r="N57" s="73"/>
      <c r="O57" s="74"/>
      <c r="P57" s="79"/>
      <c r="Q57" s="80"/>
    </row>
    <row r="58" spans="2:17" ht="29.45" customHeight="1" thickBot="1">
      <c r="B58" s="134"/>
      <c r="C58" s="135"/>
      <c r="D58" s="135"/>
      <c r="E58" s="135"/>
      <c r="F58" s="135"/>
      <c r="G58" s="135"/>
      <c r="H58" s="87"/>
      <c r="I58" s="88"/>
      <c r="J58" s="93"/>
      <c r="K58" s="94"/>
      <c r="L58" s="81"/>
      <c r="M58" s="82"/>
      <c r="N58" s="75"/>
      <c r="O58" s="76"/>
      <c r="P58" s="81"/>
      <c r="Q58" s="82"/>
    </row>
    <row r="59" spans="8:17" ht="15.75" thickBot="1">
      <c r="H59" s="48" t="s">
        <v>24</v>
      </c>
      <c r="I59" s="49"/>
      <c r="J59" s="48"/>
      <c r="K59" s="55"/>
      <c r="L59" s="55"/>
      <c r="M59" s="49"/>
      <c r="N59" s="56">
        <f>SUM(N47:O58)</f>
        <v>0</v>
      </c>
      <c r="O59" s="57"/>
      <c r="P59" s="58">
        <f>SUM(P47:Q58)</f>
        <v>0</v>
      </c>
      <c r="Q59" s="59"/>
    </row>
    <row r="60" spans="8:17" ht="15">
      <c r="H60" s="38"/>
      <c r="I60" s="38"/>
      <c r="J60" s="38"/>
      <c r="K60" s="38"/>
      <c r="L60" s="38"/>
      <c r="M60" s="38"/>
      <c r="N60" s="39"/>
      <c r="O60" s="38"/>
      <c r="P60" s="39"/>
      <c r="Q60" s="38"/>
    </row>
    <row r="61" spans="8:17" ht="15">
      <c r="H61" s="38"/>
      <c r="I61" s="38"/>
      <c r="J61" s="38"/>
      <c r="K61" s="38"/>
      <c r="L61" s="38"/>
      <c r="M61" s="38"/>
      <c r="N61" s="39"/>
      <c r="O61" s="38"/>
      <c r="P61" s="39"/>
      <c r="Q61" s="38"/>
    </row>
    <row r="62" spans="2:17" ht="28.5" customHeight="1" thickBot="1">
      <c r="B62" s="154" t="s">
        <v>44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</row>
    <row r="63" spans="2:17" ht="15">
      <c r="B63" s="25" t="s">
        <v>15</v>
      </c>
      <c r="C63" s="26"/>
      <c r="D63" s="26"/>
      <c r="E63" s="26"/>
      <c r="F63" s="26"/>
      <c r="G63" s="26"/>
      <c r="H63" s="25" t="s">
        <v>16</v>
      </c>
      <c r="I63" s="27"/>
      <c r="J63" s="61" t="s">
        <v>12</v>
      </c>
      <c r="K63" s="62"/>
      <c r="L63" s="62"/>
      <c r="M63" s="63"/>
      <c r="N63" s="61" t="s">
        <v>27</v>
      </c>
      <c r="O63" s="62"/>
      <c r="P63" s="62"/>
      <c r="Q63" s="63"/>
    </row>
    <row r="64" spans="2:17" ht="15.75" thickBot="1">
      <c r="B64" s="28" t="s">
        <v>31</v>
      </c>
      <c r="C64" s="29"/>
      <c r="D64" s="29"/>
      <c r="E64" s="29"/>
      <c r="F64" s="29"/>
      <c r="G64" s="29"/>
      <c r="H64" s="28" t="s">
        <v>26</v>
      </c>
      <c r="I64" s="30"/>
      <c r="J64" s="50" t="s">
        <v>14</v>
      </c>
      <c r="K64" s="51"/>
      <c r="L64" s="51" t="s">
        <v>13</v>
      </c>
      <c r="M64" s="60"/>
      <c r="N64" s="50" t="s">
        <v>20</v>
      </c>
      <c r="O64" s="51"/>
      <c r="P64" s="51" t="s">
        <v>21</v>
      </c>
      <c r="Q64" s="60"/>
    </row>
    <row r="65" spans="2:17" ht="15.75" customHeight="1">
      <c r="B65" s="130" t="s">
        <v>18</v>
      </c>
      <c r="C65" s="131"/>
      <c r="D65" s="131"/>
      <c r="E65" s="131"/>
      <c r="F65" s="131"/>
      <c r="G65" s="131"/>
      <c r="H65" s="83">
        <v>129400</v>
      </c>
      <c r="I65" s="84"/>
      <c r="J65" s="89">
        <v>0</v>
      </c>
      <c r="K65" s="90"/>
      <c r="L65" s="77">
        <f>J65*1.21</f>
        <v>0</v>
      </c>
      <c r="M65" s="78"/>
      <c r="N65" s="71">
        <f>J65*H65</f>
        <v>0</v>
      </c>
      <c r="O65" s="72"/>
      <c r="P65" s="77">
        <f>N65*1.21</f>
        <v>0</v>
      </c>
      <c r="Q65" s="78"/>
    </row>
    <row r="66" spans="2:17" ht="15">
      <c r="B66" s="132"/>
      <c r="C66" s="133"/>
      <c r="D66" s="133"/>
      <c r="E66" s="133"/>
      <c r="F66" s="133"/>
      <c r="G66" s="133"/>
      <c r="H66" s="85"/>
      <c r="I66" s="86"/>
      <c r="J66" s="91"/>
      <c r="K66" s="92"/>
      <c r="L66" s="79"/>
      <c r="M66" s="80"/>
      <c r="N66" s="73"/>
      <c r="O66" s="74"/>
      <c r="P66" s="79"/>
      <c r="Q66" s="80"/>
    </row>
    <row r="67" spans="2:17" ht="20.1" customHeight="1" thickBot="1">
      <c r="B67" s="134"/>
      <c r="C67" s="135"/>
      <c r="D67" s="135"/>
      <c r="E67" s="135"/>
      <c r="F67" s="135"/>
      <c r="G67" s="135"/>
      <c r="H67" s="87"/>
      <c r="I67" s="88"/>
      <c r="J67" s="93"/>
      <c r="K67" s="94"/>
      <c r="L67" s="81"/>
      <c r="M67" s="82"/>
      <c r="N67" s="75"/>
      <c r="O67" s="76"/>
      <c r="P67" s="81"/>
      <c r="Q67" s="82"/>
    </row>
    <row r="68" spans="2:17" ht="15.75" customHeight="1">
      <c r="B68" s="130" t="s">
        <v>40</v>
      </c>
      <c r="C68" s="131"/>
      <c r="D68" s="131"/>
      <c r="E68" s="131"/>
      <c r="F68" s="131"/>
      <c r="G68" s="131"/>
      <c r="H68" s="83">
        <v>30000</v>
      </c>
      <c r="I68" s="84"/>
      <c r="J68" s="89">
        <v>0</v>
      </c>
      <c r="K68" s="90"/>
      <c r="L68" s="77">
        <f>J68*1.21</f>
        <v>0</v>
      </c>
      <c r="M68" s="78"/>
      <c r="N68" s="71">
        <f>J68*H68</f>
        <v>0</v>
      </c>
      <c r="O68" s="72"/>
      <c r="P68" s="77">
        <f>N68*1.21</f>
        <v>0</v>
      </c>
      <c r="Q68" s="78"/>
    </row>
    <row r="69" spans="2:17" ht="15">
      <c r="B69" s="132"/>
      <c r="C69" s="133"/>
      <c r="D69" s="133"/>
      <c r="E69" s="133"/>
      <c r="F69" s="133"/>
      <c r="G69" s="133"/>
      <c r="H69" s="85"/>
      <c r="I69" s="86"/>
      <c r="J69" s="91"/>
      <c r="K69" s="92"/>
      <c r="L69" s="79"/>
      <c r="M69" s="80"/>
      <c r="N69" s="73"/>
      <c r="O69" s="74"/>
      <c r="P69" s="79"/>
      <c r="Q69" s="80"/>
    </row>
    <row r="70" spans="2:17" ht="36.95" customHeight="1" thickBot="1">
      <c r="B70" s="134"/>
      <c r="C70" s="135"/>
      <c r="D70" s="135"/>
      <c r="E70" s="135"/>
      <c r="F70" s="135"/>
      <c r="G70" s="135"/>
      <c r="H70" s="87"/>
      <c r="I70" s="88"/>
      <c r="J70" s="93"/>
      <c r="K70" s="94"/>
      <c r="L70" s="81"/>
      <c r="M70" s="82"/>
      <c r="N70" s="75"/>
      <c r="O70" s="76"/>
      <c r="P70" s="81"/>
      <c r="Q70" s="82"/>
    </row>
    <row r="71" spans="2:17" ht="15.75" customHeight="1">
      <c r="B71" s="130" t="s">
        <v>41</v>
      </c>
      <c r="C71" s="131"/>
      <c r="D71" s="131"/>
      <c r="E71" s="131"/>
      <c r="F71" s="131"/>
      <c r="G71" s="131"/>
      <c r="H71" s="83">
        <v>30000</v>
      </c>
      <c r="I71" s="84"/>
      <c r="J71" s="89">
        <v>0</v>
      </c>
      <c r="K71" s="90"/>
      <c r="L71" s="77">
        <f>J71*1.21</f>
        <v>0</v>
      </c>
      <c r="M71" s="78"/>
      <c r="N71" s="71">
        <f>J71*H71</f>
        <v>0</v>
      </c>
      <c r="O71" s="72"/>
      <c r="P71" s="77">
        <f>N71*1.21</f>
        <v>0</v>
      </c>
      <c r="Q71" s="78"/>
    </row>
    <row r="72" spans="2:17" ht="15">
      <c r="B72" s="132"/>
      <c r="C72" s="133"/>
      <c r="D72" s="133"/>
      <c r="E72" s="133"/>
      <c r="F72" s="133"/>
      <c r="G72" s="133"/>
      <c r="H72" s="85"/>
      <c r="I72" s="86"/>
      <c r="J72" s="91"/>
      <c r="K72" s="92"/>
      <c r="L72" s="79"/>
      <c r="M72" s="80"/>
      <c r="N72" s="73"/>
      <c r="O72" s="74"/>
      <c r="P72" s="79"/>
      <c r="Q72" s="80"/>
    </row>
    <row r="73" spans="2:17" ht="33.95" customHeight="1" thickBot="1">
      <c r="B73" s="134"/>
      <c r="C73" s="135"/>
      <c r="D73" s="135"/>
      <c r="E73" s="135"/>
      <c r="F73" s="135"/>
      <c r="G73" s="135"/>
      <c r="H73" s="87"/>
      <c r="I73" s="88"/>
      <c r="J73" s="93"/>
      <c r="K73" s="94"/>
      <c r="L73" s="81"/>
      <c r="M73" s="82"/>
      <c r="N73" s="75"/>
      <c r="O73" s="76"/>
      <c r="P73" s="81"/>
      <c r="Q73" s="82"/>
    </row>
    <row r="74" spans="2:17" ht="15.75" customHeight="1">
      <c r="B74" s="130" t="s">
        <v>42</v>
      </c>
      <c r="C74" s="131"/>
      <c r="D74" s="131"/>
      <c r="E74" s="131"/>
      <c r="F74" s="131"/>
      <c r="G74" s="131"/>
      <c r="H74" s="83">
        <v>30000</v>
      </c>
      <c r="I74" s="84"/>
      <c r="J74" s="89">
        <v>0</v>
      </c>
      <c r="K74" s="90"/>
      <c r="L74" s="77">
        <f>J74*1.21</f>
        <v>0</v>
      </c>
      <c r="M74" s="78"/>
      <c r="N74" s="71">
        <f>J74*H74</f>
        <v>0</v>
      </c>
      <c r="O74" s="72"/>
      <c r="P74" s="77">
        <f>N74*1.21</f>
        <v>0</v>
      </c>
      <c r="Q74" s="78"/>
    </row>
    <row r="75" spans="2:17" ht="15">
      <c r="B75" s="132"/>
      <c r="C75" s="133"/>
      <c r="D75" s="133"/>
      <c r="E75" s="133"/>
      <c r="F75" s="133"/>
      <c r="G75" s="133"/>
      <c r="H75" s="85"/>
      <c r="I75" s="86"/>
      <c r="J75" s="91"/>
      <c r="K75" s="92"/>
      <c r="L75" s="79"/>
      <c r="M75" s="80"/>
      <c r="N75" s="73"/>
      <c r="O75" s="74"/>
      <c r="P75" s="79"/>
      <c r="Q75" s="80"/>
    </row>
    <row r="76" spans="2:17" ht="30" customHeight="1" thickBot="1">
      <c r="B76" s="134"/>
      <c r="C76" s="135"/>
      <c r="D76" s="135"/>
      <c r="E76" s="135"/>
      <c r="F76" s="135"/>
      <c r="G76" s="135"/>
      <c r="H76" s="85"/>
      <c r="I76" s="86"/>
      <c r="J76" s="91"/>
      <c r="K76" s="92"/>
      <c r="L76" s="79"/>
      <c r="M76" s="80"/>
      <c r="N76" s="73"/>
      <c r="O76" s="74"/>
      <c r="P76" s="79"/>
      <c r="Q76" s="80"/>
    </row>
    <row r="77" spans="8:17" ht="15.75" thickBot="1">
      <c r="H77" s="48" t="s">
        <v>24</v>
      </c>
      <c r="I77" s="49"/>
      <c r="J77" s="55"/>
      <c r="K77" s="55"/>
      <c r="L77" s="55"/>
      <c r="M77" s="55"/>
      <c r="N77" s="56">
        <f>SUM(N65:O76)</f>
        <v>0</v>
      </c>
      <c r="O77" s="59"/>
      <c r="P77" s="58">
        <f>SUM(P65:Q76)</f>
        <v>0</v>
      </c>
      <c r="Q77" s="59"/>
    </row>
    <row r="78" spans="8:17" ht="15">
      <c r="H78" s="38"/>
      <c r="I78" s="38"/>
      <c r="J78" s="38"/>
      <c r="K78" s="38"/>
      <c r="L78" s="38"/>
      <c r="M78" s="38"/>
      <c r="N78" s="39"/>
      <c r="O78" s="38"/>
      <c r="P78" s="39"/>
      <c r="Q78" s="38"/>
    </row>
    <row r="79" spans="8:17" ht="15">
      <c r="H79" s="38"/>
      <c r="I79" s="38"/>
      <c r="J79" s="38"/>
      <c r="K79" s="38"/>
      <c r="L79" s="38"/>
      <c r="M79" s="38"/>
      <c r="N79" s="39"/>
      <c r="O79" s="38"/>
      <c r="P79" s="39"/>
      <c r="Q79" s="38"/>
    </row>
    <row r="80" spans="2:17" ht="28.5" customHeight="1" thickBot="1">
      <c r="B80" s="154" t="s">
        <v>43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</row>
    <row r="81" spans="2:17" ht="15">
      <c r="B81" s="25" t="s">
        <v>15</v>
      </c>
      <c r="C81" s="26"/>
      <c r="D81" s="26"/>
      <c r="E81" s="26"/>
      <c r="F81" s="26"/>
      <c r="G81" s="26"/>
      <c r="H81" s="25" t="s">
        <v>16</v>
      </c>
      <c r="I81" s="27"/>
      <c r="J81" s="61" t="s">
        <v>12</v>
      </c>
      <c r="K81" s="62"/>
      <c r="L81" s="62"/>
      <c r="M81" s="63"/>
      <c r="N81" s="61" t="s">
        <v>27</v>
      </c>
      <c r="O81" s="62"/>
      <c r="P81" s="62"/>
      <c r="Q81" s="63"/>
    </row>
    <row r="82" spans="2:17" ht="15.75" thickBot="1">
      <c r="B82" s="28" t="s">
        <v>31</v>
      </c>
      <c r="C82" s="29"/>
      <c r="D82" s="29"/>
      <c r="E82" s="29"/>
      <c r="F82" s="29"/>
      <c r="G82" s="29"/>
      <c r="H82" s="28" t="s">
        <v>26</v>
      </c>
      <c r="I82" s="30"/>
      <c r="J82" s="50" t="s">
        <v>14</v>
      </c>
      <c r="K82" s="51"/>
      <c r="L82" s="51" t="s">
        <v>13</v>
      </c>
      <c r="M82" s="60"/>
      <c r="N82" s="50" t="s">
        <v>20</v>
      </c>
      <c r="O82" s="51"/>
      <c r="P82" s="51" t="s">
        <v>21</v>
      </c>
      <c r="Q82" s="60"/>
    </row>
    <row r="83" spans="2:17" ht="15.75" customHeight="1">
      <c r="B83" s="130" t="s">
        <v>18</v>
      </c>
      <c r="C83" s="131"/>
      <c r="D83" s="131"/>
      <c r="E83" s="131"/>
      <c r="F83" s="131"/>
      <c r="G83" s="131"/>
      <c r="H83" s="83">
        <v>129400</v>
      </c>
      <c r="I83" s="84"/>
      <c r="J83" s="89">
        <v>0</v>
      </c>
      <c r="K83" s="90"/>
      <c r="L83" s="77">
        <f>J83*1.21</f>
        <v>0</v>
      </c>
      <c r="M83" s="78"/>
      <c r="N83" s="71">
        <f>J83*H83</f>
        <v>0</v>
      </c>
      <c r="O83" s="72"/>
      <c r="P83" s="77">
        <f>N83*1.21</f>
        <v>0</v>
      </c>
      <c r="Q83" s="78"/>
    </row>
    <row r="84" spans="2:17" ht="15">
      <c r="B84" s="132"/>
      <c r="C84" s="133"/>
      <c r="D84" s="133"/>
      <c r="E84" s="133"/>
      <c r="F84" s="133"/>
      <c r="G84" s="133"/>
      <c r="H84" s="85"/>
      <c r="I84" s="86"/>
      <c r="J84" s="91"/>
      <c r="K84" s="92"/>
      <c r="L84" s="79"/>
      <c r="M84" s="80"/>
      <c r="N84" s="73"/>
      <c r="O84" s="74"/>
      <c r="P84" s="79"/>
      <c r="Q84" s="80"/>
    </row>
    <row r="85" spans="2:17" ht="20.1" customHeight="1" thickBot="1">
      <c r="B85" s="134"/>
      <c r="C85" s="135"/>
      <c r="D85" s="135"/>
      <c r="E85" s="135"/>
      <c r="F85" s="135"/>
      <c r="G85" s="135"/>
      <c r="H85" s="87"/>
      <c r="I85" s="88"/>
      <c r="J85" s="93"/>
      <c r="K85" s="94"/>
      <c r="L85" s="81"/>
      <c r="M85" s="82"/>
      <c r="N85" s="75"/>
      <c r="O85" s="76"/>
      <c r="P85" s="81"/>
      <c r="Q85" s="82"/>
    </row>
    <row r="86" spans="2:17" ht="15.75" customHeight="1">
      <c r="B86" s="130" t="s">
        <v>40</v>
      </c>
      <c r="C86" s="131"/>
      <c r="D86" s="131"/>
      <c r="E86" s="131"/>
      <c r="F86" s="131"/>
      <c r="G86" s="131"/>
      <c r="H86" s="83">
        <v>20000</v>
      </c>
      <c r="I86" s="84"/>
      <c r="J86" s="89">
        <v>0</v>
      </c>
      <c r="K86" s="90"/>
      <c r="L86" s="77">
        <f>J86*1.21</f>
        <v>0</v>
      </c>
      <c r="M86" s="78"/>
      <c r="N86" s="71">
        <f>J86*H86</f>
        <v>0</v>
      </c>
      <c r="O86" s="72"/>
      <c r="P86" s="77">
        <f>N86*1.21</f>
        <v>0</v>
      </c>
      <c r="Q86" s="78"/>
    </row>
    <row r="87" spans="2:17" ht="15">
      <c r="B87" s="132"/>
      <c r="C87" s="133"/>
      <c r="D87" s="133"/>
      <c r="E87" s="133"/>
      <c r="F87" s="133"/>
      <c r="G87" s="133"/>
      <c r="H87" s="85"/>
      <c r="I87" s="86"/>
      <c r="J87" s="91"/>
      <c r="K87" s="92"/>
      <c r="L87" s="79"/>
      <c r="M87" s="80"/>
      <c r="N87" s="73"/>
      <c r="O87" s="74"/>
      <c r="P87" s="79"/>
      <c r="Q87" s="80"/>
    </row>
    <row r="88" spans="2:17" ht="36.95" customHeight="1" thickBot="1">
      <c r="B88" s="134"/>
      <c r="C88" s="135"/>
      <c r="D88" s="135"/>
      <c r="E88" s="135"/>
      <c r="F88" s="135"/>
      <c r="G88" s="135"/>
      <c r="H88" s="87"/>
      <c r="I88" s="88"/>
      <c r="J88" s="93"/>
      <c r="K88" s="94"/>
      <c r="L88" s="81"/>
      <c r="M88" s="82"/>
      <c r="N88" s="75"/>
      <c r="O88" s="76"/>
      <c r="P88" s="81"/>
      <c r="Q88" s="82"/>
    </row>
    <row r="89" spans="2:17" ht="15.75" customHeight="1">
      <c r="B89" s="130" t="s">
        <v>41</v>
      </c>
      <c r="C89" s="131"/>
      <c r="D89" s="131"/>
      <c r="E89" s="131"/>
      <c r="F89" s="131"/>
      <c r="G89" s="131"/>
      <c r="H89" s="83">
        <v>20000</v>
      </c>
      <c r="I89" s="84"/>
      <c r="J89" s="89">
        <v>0</v>
      </c>
      <c r="K89" s="90"/>
      <c r="L89" s="77">
        <f>J89*1.21</f>
        <v>0</v>
      </c>
      <c r="M89" s="78"/>
      <c r="N89" s="71">
        <f>J89*H89</f>
        <v>0</v>
      </c>
      <c r="O89" s="72"/>
      <c r="P89" s="77">
        <f>N89*1.21</f>
        <v>0</v>
      </c>
      <c r="Q89" s="78"/>
    </row>
    <row r="90" spans="2:17" ht="15">
      <c r="B90" s="132"/>
      <c r="C90" s="133"/>
      <c r="D90" s="133"/>
      <c r="E90" s="133"/>
      <c r="F90" s="133"/>
      <c r="G90" s="133"/>
      <c r="H90" s="85"/>
      <c r="I90" s="86"/>
      <c r="J90" s="91"/>
      <c r="K90" s="92"/>
      <c r="L90" s="79"/>
      <c r="M90" s="80"/>
      <c r="N90" s="73"/>
      <c r="O90" s="74"/>
      <c r="P90" s="79"/>
      <c r="Q90" s="80"/>
    </row>
    <row r="91" spans="2:17" ht="33.95" customHeight="1" thickBot="1">
      <c r="B91" s="134"/>
      <c r="C91" s="135"/>
      <c r="D91" s="135"/>
      <c r="E91" s="135"/>
      <c r="F91" s="135"/>
      <c r="G91" s="135"/>
      <c r="H91" s="87"/>
      <c r="I91" s="88"/>
      <c r="J91" s="93"/>
      <c r="K91" s="94"/>
      <c r="L91" s="81"/>
      <c r="M91" s="82"/>
      <c r="N91" s="75"/>
      <c r="O91" s="76"/>
      <c r="P91" s="81"/>
      <c r="Q91" s="82"/>
    </row>
    <row r="92" spans="2:17" ht="15.75" customHeight="1">
      <c r="B92" s="130" t="s">
        <v>42</v>
      </c>
      <c r="C92" s="131"/>
      <c r="D92" s="131"/>
      <c r="E92" s="131"/>
      <c r="F92" s="131"/>
      <c r="G92" s="131"/>
      <c r="H92" s="83">
        <v>20000</v>
      </c>
      <c r="I92" s="84"/>
      <c r="J92" s="89">
        <v>0</v>
      </c>
      <c r="K92" s="90"/>
      <c r="L92" s="77">
        <f>J92*1.21</f>
        <v>0</v>
      </c>
      <c r="M92" s="78"/>
      <c r="N92" s="71">
        <f>J92*H92</f>
        <v>0</v>
      </c>
      <c r="O92" s="72"/>
      <c r="P92" s="77">
        <f>N92*1.21</f>
        <v>0</v>
      </c>
      <c r="Q92" s="78"/>
    </row>
    <row r="93" spans="2:17" ht="15">
      <c r="B93" s="132"/>
      <c r="C93" s="133"/>
      <c r="D93" s="133"/>
      <c r="E93" s="133"/>
      <c r="F93" s="133"/>
      <c r="G93" s="133"/>
      <c r="H93" s="85"/>
      <c r="I93" s="86"/>
      <c r="J93" s="91"/>
      <c r="K93" s="92"/>
      <c r="L93" s="79"/>
      <c r="M93" s="80"/>
      <c r="N93" s="73"/>
      <c r="O93" s="74"/>
      <c r="P93" s="79"/>
      <c r="Q93" s="80"/>
    </row>
    <row r="94" spans="2:17" ht="29.45" customHeight="1" thickBot="1">
      <c r="B94" s="134"/>
      <c r="C94" s="135"/>
      <c r="D94" s="135"/>
      <c r="E94" s="135"/>
      <c r="F94" s="135"/>
      <c r="G94" s="135"/>
      <c r="H94" s="85"/>
      <c r="I94" s="86"/>
      <c r="J94" s="91"/>
      <c r="K94" s="92"/>
      <c r="L94" s="79"/>
      <c r="M94" s="80"/>
      <c r="N94" s="73"/>
      <c r="O94" s="74"/>
      <c r="P94" s="79"/>
      <c r="Q94" s="80"/>
    </row>
    <row r="95" spans="8:17" ht="15.75" thickBot="1">
      <c r="H95" s="48" t="s">
        <v>24</v>
      </c>
      <c r="I95" s="49"/>
      <c r="J95" s="55"/>
      <c r="K95" s="55"/>
      <c r="L95" s="55"/>
      <c r="M95" s="55"/>
      <c r="N95" s="56">
        <f>SUM(N83:O94)</f>
        <v>0</v>
      </c>
      <c r="O95" s="59"/>
      <c r="P95" s="58">
        <f>SUM(P83:Q94)</f>
        <v>0</v>
      </c>
      <c r="Q95" s="59"/>
    </row>
    <row r="98" spans="8:17" ht="15">
      <c r="H98" s="38"/>
      <c r="I98" s="38"/>
      <c r="J98" s="38"/>
      <c r="K98" s="38"/>
      <c r="L98" s="38"/>
      <c r="M98" s="38"/>
      <c r="N98" s="39"/>
      <c r="O98" s="38"/>
      <c r="P98" s="39"/>
      <c r="Q98" s="38"/>
    </row>
    <row r="99" ht="15">
      <c r="B99" s="2" t="s">
        <v>49</v>
      </c>
    </row>
    <row r="100" ht="15">
      <c r="B100" t="s">
        <v>50</v>
      </c>
    </row>
    <row r="101" ht="15">
      <c r="B101" t="s">
        <v>51</v>
      </c>
    </row>
    <row r="102" ht="15">
      <c r="B102" t="s">
        <v>52</v>
      </c>
    </row>
    <row r="103" ht="15">
      <c r="B103" t="s">
        <v>53</v>
      </c>
    </row>
    <row r="104" ht="15">
      <c r="B104" t="s">
        <v>54</v>
      </c>
    </row>
    <row r="105" ht="15">
      <c r="B105" t="s">
        <v>55</v>
      </c>
    </row>
    <row r="106" ht="15">
      <c r="B106" t="s">
        <v>56</v>
      </c>
    </row>
  </sheetData>
  <mergeCells count="223">
    <mergeCell ref="B92:G94"/>
    <mergeCell ref="H92:I94"/>
    <mergeCell ref="J92:K94"/>
    <mergeCell ref="L92:M94"/>
    <mergeCell ref="N92:O94"/>
    <mergeCell ref="P92:Q94"/>
    <mergeCell ref="H95:I95"/>
    <mergeCell ref="J95:M95"/>
    <mergeCell ref="N95:O95"/>
    <mergeCell ref="P95:Q95"/>
    <mergeCell ref="B86:G88"/>
    <mergeCell ref="H86:I88"/>
    <mergeCell ref="J86:K88"/>
    <mergeCell ref="L86:M88"/>
    <mergeCell ref="N86:O88"/>
    <mergeCell ref="P86:Q88"/>
    <mergeCell ref="B89:G91"/>
    <mergeCell ref="H89:I91"/>
    <mergeCell ref="J89:K91"/>
    <mergeCell ref="L89:M91"/>
    <mergeCell ref="N89:O91"/>
    <mergeCell ref="P89:Q91"/>
    <mergeCell ref="N82:O82"/>
    <mergeCell ref="P82:Q82"/>
    <mergeCell ref="B83:G85"/>
    <mergeCell ref="H83:I85"/>
    <mergeCell ref="J83:K85"/>
    <mergeCell ref="L83:M85"/>
    <mergeCell ref="N83:O85"/>
    <mergeCell ref="P83:Q85"/>
    <mergeCell ref="B74:G76"/>
    <mergeCell ref="H74:I76"/>
    <mergeCell ref="J74:K76"/>
    <mergeCell ref="L74:M76"/>
    <mergeCell ref="N74:O76"/>
    <mergeCell ref="P74:Q76"/>
    <mergeCell ref="J77:M77"/>
    <mergeCell ref="N77:O77"/>
    <mergeCell ref="P77:Q77"/>
    <mergeCell ref="B71:G73"/>
    <mergeCell ref="H71:I73"/>
    <mergeCell ref="J71:K73"/>
    <mergeCell ref="L71:M73"/>
    <mergeCell ref="N71:O73"/>
    <mergeCell ref="P71:Q73"/>
    <mergeCell ref="B44:Q44"/>
    <mergeCell ref="B62:Q62"/>
    <mergeCell ref="B80:Q80"/>
    <mergeCell ref="B68:G70"/>
    <mergeCell ref="H68:I70"/>
    <mergeCell ref="B65:G67"/>
    <mergeCell ref="H65:I67"/>
    <mergeCell ref="J65:K67"/>
    <mergeCell ref="L65:M67"/>
    <mergeCell ref="N65:O67"/>
    <mergeCell ref="P65:Q67"/>
    <mergeCell ref="J68:K70"/>
    <mergeCell ref="L68:M70"/>
    <mergeCell ref="N68:O70"/>
    <mergeCell ref="P68:Q70"/>
    <mergeCell ref="B47:G49"/>
    <mergeCell ref="H47:I49"/>
    <mergeCell ref="J47:K49"/>
    <mergeCell ref="L47:M49"/>
    <mergeCell ref="N47:O49"/>
    <mergeCell ref="P47:Q49"/>
    <mergeCell ref="J64:K64"/>
    <mergeCell ref="L64:M64"/>
    <mergeCell ref="N64:O64"/>
    <mergeCell ref="P64:Q64"/>
    <mergeCell ref="B56:G58"/>
    <mergeCell ref="H56:I58"/>
    <mergeCell ref="J56:K58"/>
    <mergeCell ref="L56:M58"/>
    <mergeCell ref="N56:O58"/>
    <mergeCell ref="P56:Q58"/>
    <mergeCell ref="H59:I59"/>
    <mergeCell ref="J59:M59"/>
    <mergeCell ref="N59:O59"/>
    <mergeCell ref="P59:Q59"/>
    <mergeCell ref="B50:G52"/>
    <mergeCell ref="H50:I52"/>
    <mergeCell ref="J50:K52"/>
    <mergeCell ref="L50:M52"/>
    <mergeCell ref="N50:O52"/>
    <mergeCell ref="P50:Q52"/>
    <mergeCell ref="B53:G55"/>
    <mergeCell ref="P21:Q21"/>
    <mergeCell ref="X18:AA18"/>
    <mergeCell ref="X19:Y19"/>
    <mergeCell ref="Z19:AA19"/>
    <mergeCell ref="Z20:AA20"/>
    <mergeCell ref="X20:Y20"/>
    <mergeCell ref="T20:U20"/>
    <mergeCell ref="P20:Q20"/>
    <mergeCell ref="V20:W20"/>
    <mergeCell ref="R26:S26"/>
    <mergeCell ref="T26:U26"/>
    <mergeCell ref="V26:W26"/>
    <mergeCell ref="X26:Y26"/>
    <mergeCell ref="Z26:AA26"/>
    <mergeCell ref="R25:S25"/>
    <mergeCell ref="R27:S27"/>
    <mergeCell ref="R18:S19"/>
    <mergeCell ref="R21:S21"/>
    <mergeCell ref="R22:S22"/>
    <mergeCell ref="R23:S23"/>
    <mergeCell ref="R24:S24"/>
    <mergeCell ref="V24:W24"/>
    <mergeCell ref="B38:G40"/>
    <mergeCell ref="L27:M27"/>
    <mergeCell ref="J27:K27"/>
    <mergeCell ref="N27:O27"/>
    <mergeCell ref="N25:O25"/>
    <mergeCell ref="N24:O24"/>
    <mergeCell ref="N23:O23"/>
    <mergeCell ref="V25:W25"/>
    <mergeCell ref="V27:W27"/>
    <mergeCell ref="T27:U27"/>
    <mergeCell ref="T25:U25"/>
    <mergeCell ref="T24:U24"/>
    <mergeCell ref="T23:U23"/>
    <mergeCell ref="N22:O22"/>
    <mergeCell ref="P23:Q23"/>
    <mergeCell ref="P24:Q24"/>
    <mergeCell ref="P25:Q25"/>
    <mergeCell ref="P27:Q27"/>
    <mergeCell ref="P22:Q22"/>
    <mergeCell ref="P26:Q26"/>
    <mergeCell ref="N21:O21"/>
    <mergeCell ref="J26:K26"/>
    <mergeCell ref="L26:M26"/>
    <mergeCell ref="N26:O26"/>
    <mergeCell ref="L23:M23"/>
    <mergeCell ref="L24:M24"/>
    <mergeCell ref="L25:M25"/>
    <mergeCell ref="J25:K25"/>
    <mergeCell ref="J24:K24"/>
    <mergeCell ref="J21:K21"/>
    <mergeCell ref="J22:K22"/>
    <mergeCell ref="J23:K23"/>
    <mergeCell ref="L21:M21"/>
    <mergeCell ref="L22:M22"/>
    <mergeCell ref="N20:O20"/>
    <mergeCell ref="L20:M20"/>
    <mergeCell ref="B1:C1"/>
    <mergeCell ref="J11:K11"/>
    <mergeCell ref="L11:M11"/>
    <mergeCell ref="J18:Q18"/>
    <mergeCell ref="T18:W18"/>
    <mergeCell ref="J12:K12"/>
    <mergeCell ref="J13:K13"/>
    <mergeCell ref="V19:W19"/>
    <mergeCell ref="J19:K19"/>
    <mergeCell ref="L19:M19"/>
    <mergeCell ref="N19:O19"/>
    <mergeCell ref="P19:Q19"/>
    <mergeCell ref="T19:U19"/>
    <mergeCell ref="J14:K14"/>
    <mergeCell ref="L12:M12"/>
    <mergeCell ref="L13:M13"/>
    <mergeCell ref="L14:M14"/>
    <mergeCell ref="J15:K15"/>
    <mergeCell ref="L15:M15"/>
    <mergeCell ref="J20:K20"/>
    <mergeCell ref="R20:S20"/>
    <mergeCell ref="Z27:AA27"/>
    <mergeCell ref="Z25:AA25"/>
    <mergeCell ref="Z24:AA24"/>
    <mergeCell ref="Z23:AA23"/>
    <mergeCell ref="X21:Y21"/>
    <mergeCell ref="X22:Y22"/>
    <mergeCell ref="X23:Y23"/>
    <mergeCell ref="X24:Y24"/>
    <mergeCell ref="X25:Y25"/>
    <mergeCell ref="T22:U22"/>
    <mergeCell ref="T21:U21"/>
    <mergeCell ref="V23:W23"/>
    <mergeCell ref="X28:Y28"/>
    <mergeCell ref="Z28:AA28"/>
    <mergeCell ref="H28:I28"/>
    <mergeCell ref="N28:O28"/>
    <mergeCell ref="P28:Q28"/>
    <mergeCell ref="N38:O40"/>
    <mergeCell ref="P38:Q40"/>
    <mergeCell ref="H38:I40"/>
    <mergeCell ref="J38:K40"/>
    <mergeCell ref="L38:M40"/>
    <mergeCell ref="N36:Q36"/>
    <mergeCell ref="J36:M36"/>
    <mergeCell ref="J37:K37"/>
    <mergeCell ref="L37:M37"/>
    <mergeCell ref="N37:O37"/>
    <mergeCell ref="P37:Q37"/>
    <mergeCell ref="Z22:AA22"/>
    <mergeCell ref="Z21:AA21"/>
    <mergeCell ref="V21:W21"/>
    <mergeCell ref="V22:W22"/>
    <mergeCell ref="X27:Y27"/>
    <mergeCell ref="H77:I77"/>
    <mergeCell ref="J82:K82"/>
    <mergeCell ref="H41:I41"/>
    <mergeCell ref="J28:M28"/>
    <mergeCell ref="R28:W28"/>
    <mergeCell ref="J41:M41"/>
    <mergeCell ref="N41:O41"/>
    <mergeCell ref="P41:Q41"/>
    <mergeCell ref="L82:M82"/>
    <mergeCell ref="J45:M45"/>
    <mergeCell ref="N45:Q45"/>
    <mergeCell ref="J46:K46"/>
    <mergeCell ref="L46:M46"/>
    <mergeCell ref="N46:O46"/>
    <mergeCell ref="H53:I55"/>
    <mergeCell ref="J53:K55"/>
    <mergeCell ref="L53:M55"/>
    <mergeCell ref="N53:O55"/>
    <mergeCell ref="P53:Q55"/>
    <mergeCell ref="J63:M63"/>
    <mergeCell ref="N63:Q63"/>
    <mergeCell ref="P46:Q46"/>
    <mergeCell ref="J81:M81"/>
    <mergeCell ref="N81:Q81"/>
  </mergeCells>
  <printOptions/>
  <pageMargins left="0.25" right="0.25" top="0.75" bottom="0.75" header="0.3" footer="0.3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2023-05-30T10:09:06Z</cp:lastPrinted>
  <dcterms:created xsi:type="dcterms:W3CDTF">2022-07-13T14:48:57Z</dcterms:created>
  <dcterms:modified xsi:type="dcterms:W3CDTF">2023-05-31T08:29:43Z</dcterms:modified>
  <cp:category/>
  <cp:version/>
  <cp:contentType/>
  <cp:contentStatus/>
</cp:coreProperties>
</file>