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3410" yWindow="380" windowWidth="13620" windowHeight="152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<sst xmlns="http://schemas.openxmlformats.org/spreadsheetml/2006/main" count="44" uniqueCount="39">
  <si>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</si>
  <si>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</si>
  <si>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</si>
  <si>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</si>
  <si>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</si>
  <si>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</si>
  <si>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</si>
  <si>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</si>
  <si>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</si>
  <si>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</si>
  <si>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</si>
  <si>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</si>
  <si>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</si>
  <si>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</si>
  <si>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</si>
  <si>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</si>
  <si>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</si>
  <si>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</si>
  <si>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</si>
  <si>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</si>
  <si>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</si>
  <si>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</si>
  <si>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</si>
  <si>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</si>
  <si>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</si>
  <si>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</si>
  <si>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</si>
  <si>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</si>
  <si>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</si>
  <si>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Příloha č. 6a</t>
  </si>
  <si>
    <t>Část zakázky:</t>
  </si>
  <si>
    <t>Přístrojové vybavení celkem</t>
  </si>
  <si>
    <t>1 ks optického mikroskopu s digitálním záznamovým zařízením pro Oddělení klinické biochemie Masarykovy nemocnice v Ústí nad Labem, o.z.</t>
  </si>
  <si>
    <t xml:space="preserve">1 ks optického mikroskopu s digitální kamerou a monitorem pro Oddělení klinické hematologie Masarykovy nemocnice v Ústí nad Labem, o.z. </t>
  </si>
  <si>
    <t xml:space="preserve">2 ks optických mikroskopů pro Oddělení klinické hematologie Masarykovy nemocnice v Ústí nad Labem, o.z. </t>
  </si>
  <si>
    <t>REACT – EU 98, 100 – Mikroskopy – Masarykova nemocnice v Ústí nad Labem, o.z., Nemocnice Litoměřice, o.z., Nemocnice Most, o.z.</t>
  </si>
  <si>
    <t>1) Optické mikroskopy pro Masarykovu nemocnici v Ústí nad Labem, o.z.</t>
  </si>
  <si>
    <t>2) bezpečnostně technické kontroly dle § 45 zákona o zdravotnických prostředcích a diagnostických zdravotnických prostředcích in vitro,</t>
  </si>
  <si>
    <t>3) revize dle § 47 zákona o zdravotnických prostředcích a diagnostických zdravotnických prostředcích in vitro,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</si>
</sst>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86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8" xfId="0" applyFont="1" applyFill="1" applyBorder="1"/>
    <xf numFmtId="0" fontId="3" fillId="3" borderId="19" xfId="0" applyFont="1" applyFill="1" applyBorder="1"/>
    <xf numFmtId="0" fontId="5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2" fillId="5" borderId="26" xfId="0" applyFont="1" applyFill="1" applyBorder="1"/>
    <xf numFmtId="0" fontId="2" fillId="5" borderId="27" xfId="0" applyFont="1" applyFill="1" applyBorder="1"/>
    <xf numFmtId="164" fontId="2" fillId="5" borderId="6" xfId="0" applyNumberFormat="1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164" fontId="0" fillId="6" borderId="29" xfId="0" applyNumberForma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164" fontId="0" fillId="5" borderId="29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8" fontId="0" fillId="5" borderId="34" xfId="0" applyNumberFormat="1" applyFill="1" applyBorder="1" applyAlignment="1">
      <alignment horizontal="center"/>
    </xf>
    <xf numFmtId="8" fontId="0" fillId="5" borderId="35" xfId="0" applyNumberFormat="1" applyFill="1" applyBorder="1" applyAlignment="1">
      <alignment horizontal="center"/>
    </xf>
    <xf numFmtId="8" fontId="0" fillId="5" borderId="36" xfId="0" applyNumberFormat="1" applyFill="1" applyBorder="1" applyAlignment="1">
      <alignment horizontal="center"/>
    </xf>
    <xf numFmtId="8" fontId="0" fillId="5" borderId="37" xfId="0" applyNumberFormat="1" applyFill="1" applyBorder="1" applyAlignment="1">
      <alignment horizontal="center"/>
    </xf>
    <xf numFmtId="8" fontId="0" fillId="5" borderId="38" xfId="0" applyNumberForma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8" fontId="0" fillId="5" borderId="40" xfId="0" applyNumberFormat="1" applyFill="1" applyBorder="1" applyAlignment="1">
      <alignment horizontal="center"/>
    </xf>
    <xf numFmtId="8" fontId="0" fillId="5" borderId="41" xfId="0" applyNumberFormat="1" applyFill="1" applyBorder="1" applyAlignment="1">
      <alignment horizontal="center"/>
    </xf>
    <xf numFmtId="8" fontId="5" fillId="5" borderId="42" xfId="0" applyNumberFormat="1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8" fontId="5" fillId="5" borderId="32" xfId="0" applyNumberFormat="1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3" borderId="42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4"/>
  <sheetViews>
    <sheetView tabSelected="1" zoomScale="80" zoomScaleNormal="80" workbookViewId="0" topLeftCell="A22">
      <selection activeCell="B31" sqref="B31:B32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84" t="s">
        <v>29</v>
      </c>
      <c r="C1" s="84"/>
    </row>
    <row r="2" spans="2:27" ht="21">
      <c r="B2" s="31" t="s">
        <v>0</v>
      </c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ht="15">
      <c r="B3" s="34" t="s">
        <v>26</v>
      </c>
    </row>
    <row r="5" spans="2:4" ht="18.5">
      <c r="B5" s="3" t="s">
        <v>1</v>
      </c>
      <c r="D5" s="3" t="s">
        <v>35</v>
      </c>
    </row>
    <row r="6" spans="2:4" ht="18.5">
      <c r="B6" s="3" t="s">
        <v>30</v>
      </c>
      <c r="D6" s="3" t="s">
        <v>36</v>
      </c>
    </row>
    <row r="7" ht="15" thickBot="1"/>
    <row r="8" spans="2:11" ht="15">
      <c r="B8" s="4" t="s">
        <v>4</v>
      </c>
      <c r="C8" s="5"/>
      <c r="D8" s="5"/>
      <c r="E8" s="5"/>
      <c r="F8" s="5"/>
      <c r="G8" s="5"/>
      <c r="H8" s="23"/>
      <c r="I8" s="39">
        <v>24</v>
      </c>
      <c r="K8" s="1"/>
    </row>
    <row r="9" spans="2:9" ht="15" thickBot="1">
      <c r="B9" s="6" t="s">
        <v>14</v>
      </c>
      <c r="C9" s="7"/>
      <c r="D9" s="7"/>
      <c r="E9" s="7"/>
      <c r="F9" s="7"/>
      <c r="G9" s="7"/>
      <c r="H9" s="24"/>
      <c r="I9" s="40">
        <v>96</v>
      </c>
    </row>
    <row r="10" ht="15" thickBot="1"/>
    <row r="11" spans="2:13" ht="15" thickBot="1">
      <c r="B11" s="8" t="s">
        <v>28</v>
      </c>
      <c r="C11" s="9"/>
      <c r="D11" s="9"/>
      <c r="E11" s="9"/>
      <c r="F11" s="9"/>
      <c r="G11" s="9"/>
      <c r="H11" s="9"/>
      <c r="I11" s="10"/>
      <c r="J11" s="85" t="s">
        <v>2</v>
      </c>
      <c r="K11" s="66"/>
      <c r="L11" s="66" t="s">
        <v>3</v>
      </c>
      <c r="M11" s="67"/>
    </row>
    <row r="12" spans="2:13" ht="15">
      <c r="B12" s="11" t="s">
        <v>31</v>
      </c>
      <c r="C12" s="12"/>
      <c r="D12" s="12"/>
      <c r="E12" s="12"/>
      <c r="F12" s="12"/>
      <c r="G12" s="12"/>
      <c r="H12" s="12"/>
      <c r="I12" s="13"/>
      <c r="J12" s="69">
        <f>N23</f>
        <v>0</v>
      </c>
      <c r="K12" s="70"/>
      <c r="L12" s="72">
        <f>J12*1.21</f>
        <v>0</v>
      </c>
      <c r="M12" s="75"/>
    </row>
    <row r="13" spans="2:13" ht="15">
      <c r="B13" s="14" t="s">
        <v>5</v>
      </c>
      <c r="C13" s="15"/>
      <c r="D13" s="15"/>
      <c r="E13" s="15"/>
      <c r="F13" s="15"/>
      <c r="G13" s="15"/>
      <c r="H13" s="15"/>
      <c r="I13" s="16"/>
      <c r="J13" s="71">
        <f>X23</f>
        <v>0</v>
      </c>
      <c r="K13" s="72"/>
      <c r="L13" s="72">
        <f>J13*1.21</f>
        <v>0</v>
      </c>
      <c r="M13" s="75"/>
    </row>
    <row r="14" spans="2:13" ht="15" thickBot="1">
      <c r="B14" s="17"/>
      <c r="C14" s="18"/>
      <c r="D14" s="18"/>
      <c r="E14" s="18"/>
      <c r="F14" s="18"/>
      <c r="G14" s="18"/>
      <c r="H14" s="18"/>
      <c r="I14" s="19"/>
      <c r="J14" s="73"/>
      <c r="K14" s="74"/>
      <c r="L14" s="74"/>
      <c r="M14" s="76"/>
    </row>
    <row r="15" spans="7:13" ht="19" thickBot="1">
      <c r="G15" s="20" t="s">
        <v>27</v>
      </c>
      <c r="H15" s="21"/>
      <c r="I15" s="22"/>
      <c r="J15" s="77">
        <f>SUM(J12:K14)</f>
        <v>0</v>
      </c>
      <c r="K15" s="78"/>
      <c r="L15" s="79">
        <f>SUM(L12:M14)</f>
        <v>0</v>
      </c>
      <c r="M15" s="80"/>
    </row>
    <row r="17" ht="15" thickBot="1"/>
    <row r="18" spans="2:27" ht="15" customHeight="1">
      <c r="B18" s="25" t="s">
        <v>21</v>
      </c>
      <c r="C18" s="26"/>
      <c r="D18" s="26"/>
      <c r="E18" s="26"/>
      <c r="F18" s="26"/>
      <c r="G18" s="27"/>
      <c r="H18" s="25" t="s">
        <v>8</v>
      </c>
      <c r="I18" s="26"/>
      <c r="J18" s="68" t="s">
        <v>21</v>
      </c>
      <c r="K18" s="64"/>
      <c r="L18" s="64"/>
      <c r="M18" s="64"/>
      <c r="N18" s="64"/>
      <c r="O18" s="64"/>
      <c r="P18" s="64"/>
      <c r="Q18" s="65"/>
      <c r="R18" s="59" t="s">
        <v>24</v>
      </c>
      <c r="S18" s="60"/>
      <c r="T18" s="68" t="s">
        <v>15</v>
      </c>
      <c r="U18" s="64"/>
      <c r="V18" s="64"/>
      <c r="W18" s="64"/>
      <c r="X18" s="63" t="s">
        <v>18</v>
      </c>
      <c r="Y18" s="64"/>
      <c r="Z18" s="64"/>
      <c r="AA18" s="65"/>
    </row>
    <row r="19" spans="2:27" ht="15" thickBot="1">
      <c r="B19" s="28" t="s">
        <v>25</v>
      </c>
      <c r="C19" s="29"/>
      <c r="D19" s="29"/>
      <c r="E19" s="29"/>
      <c r="F19" s="29"/>
      <c r="G19" s="30"/>
      <c r="H19" s="28" t="s">
        <v>22</v>
      </c>
      <c r="I19" s="29"/>
      <c r="J19" s="58" t="s">
        <v>7</v>
      </c>
      <c r="K19" s="55"/>
      <c r="L19" s="55" t="s">
        <v>6</v>
      </c>
      <c r="M19" s="55"/>
      <c r="N19" s="55" t="s">
        <v>16</v>
      </c>
      <c r="O19" s="55"/>
      <c r="P19" s="55" t="s">
        <v>17</v>
      </c>
      <c r="Q19" s="57"/>
      <c r="R19" s="61"/>
      <c r="S19" s="62"/>
      <c r="T19" s="58" t="s">
        <v>7</v>
      </c>
      <c r="U19" s="55"/>
      <c r="V19" s="55" t="s">
        <v>6</v>
      </c>
      <c r="W19" s="56"/>
      <c r="X19" s="55" t="s">
        <v>16</v>
      </c>
      <c r="Y19" s="55"/>
      <c r="Z19" s="55" t="s">
        <v>17</v>
      </c>
      <c r="AA19" s="57"/>
    </row>
    <row r="20" spans="2:27" ht="45" customHeight="1" thickBot="1">
      <c r="B20" s="81" t="s">
        <v>32</v>
      </c>
      <c r="C20" s="82"/>
      <c r="D20" s="82"/>
      <c r="E20" s="82"/>
      <c r="F20" s="82"/>
      <c r="G20" s="83"/>
      <c r="H20" s="37">
        <v>1</v>
      </c>
      <c r="I20" s="38"/>
      <c r="J20" s="45"/>
      <c r="K20" s="46"/>
      <c r="L20" s="47">
        <f aca="true" t="shared" si="0" ref="L20">J20*1.21</f>
        <v>0</v>
      </c>
      <c r="M20" s="48"/>
      <c r="N20" s="47">
        <f>J20*H20</f>
        <v>0</v>
      </c>
      <c r="O20" s="48"/>
      <c r="P20" s="47">
        <f aca="true" t="shared" si="1" ref="P20">N20*1.21</f>
        <v>0</v>
      </c>
      <c r="Q20" s="49"/>
      <c r="R20" s="43"/>
      <c r="S20" s="44"/>
      <c r="T20" s="45"/>
      <c r="U20" s="46"/>
      <c r="V20" s="47">
        <f aca="true" t="shared" si="2" ref="V20">T20*1.21</f>
        <v>0</v>
      </c>
      <c r="W20" s="48"/>
      <c r="X20" s="47">
        <f aca="true" t="shared" si="3" ref="X20">T20*H20*($I$9/12)</f>
        <v>0</v>
      </c>
      <c r="Y20" s="48"/>
      <c r="Z20" s="47">
        <f aca="true" t="shared" si="4" ref="Z20">X20*1.21</f>
        <v>0</v>
      </c>
      <c r="AA20" s="49"/>
    </row>
    <row r="21" spans="2:27" ht="47.25" customHeight="1" thickBot="1">
      <c r="B21" s="81" t="s">
        <v>33</v>
      </c>
      <c r="C21" s="82"/>
      <c r="D21" s="82"/>
      <c r="E21" s="82"/>
      <c r="F21" s="82"/>
      <c r="G21" s="83"/>
      <c r="H21" s="37">
        <v>1</v>
      </c>
      <c r="I21" s="38"/>
      <c r="J21" s="45"/>
      <c r="K21" s="46"/>
      <c r="L21" s="47">
        <f aca="true" t="shared" si="5" ref="L21">J21*1.21</f>
        <v>0</v>
      </c>
      <c r="M21" s="48"/>
      <c r="N21" s="47">
        <f>J21*H21</f>
        <v>0</v>
      </c>
      <c r="O21" s="48"/>
      <c r="P21" s="47">
        <f aca="true" t="shared" si="6" ref="P21">N21*1.21</f>
        <v>0</v>
      </c>
      <c r="Q21" s="49"/>
      <c r="R21" s="43"/>
      <c r="S21" s="44"/>
      <c r="T21" s="45"/>
      <c r="U21" s="46"/>
      <c r="V21" s="47">
        <f aca="true" t="shared" si="7" ref="V21">T21*1.21</f>
        <v>0</v>
      </c>
      <c r="W21" s="48"/>
      <c r="X21" s="47">
        <f aca="true" t="shared" si="8" ref="X21">T21*H21*($I$9/12)</f>
        <v>0</v>
      </c>
      <c r="Y21" s="48"/>
      <c r="Z21" s="47">
        <f aca="true" t="shared" si="9" ref="Z21">X21*1.21</f>
        <v>0</v>
      </c>
      <c r="AA21" s="49"/>
    </row>
    <row r="22" spans="2:27" ht="31.5" customHeight="1" thickBot="1">
      <c r="B22" s="81" t="s">
        <v>34</v>
      </c>
      <c r="C22" s="82"/>
      <c r="D22" s="82"/>
      <c r="E22" s="82"/>
      <c r="F22" s="82"/>
      <c r="G22" s="83"/>
      <c r="H22" s="37">
        <v>2</v>
      </c>
      <c r="I22" s="38"/>
      <c r="J22" s="45"/>
      <c r="K22" s="46"/>
      <c r="L22" s="47">
        <f aca="true" t="shared" si="10" ref="L22">J22*1.21</f>
        <v>0</v>
      </c>
      <c r="M22" s="48"/>
      <c r="N22" s="47">
        <f>J22*H22</f>
        <v>0</v>
      </c>
      <c r="O22" s="48"/>
      <c r="P22" s="47">
        <f aca="true" t="shared" si="11" ref="P22">N22*1.21</f>
        <v>0</v>
      </c>
      <c r="Q22" s="49"/>
      <c r="R22" s="43"/>
      <c r="S22" s="44"/>
      <c r="T22" s="45"/>
      <c r="U22" s="46"/>
      <c r="V22" s="47">
        <f aca="true" t="shared" si="12" ref="V22">T22*1.21</f>
        <v>0</v>
      </c>
      <c r="W22" s="48"/>
      <c r="X22" s="47">
        <f aca="true" t="shared" si="13" ref="X22">T22*H22*($I$9/12)</f>
        <v>0</v>
      </c>
      <c r="Y22" s="48"/>
      <c r="Z22" s="47">
        <f aca="true" t="shared" si="14" ref="Z22">X22*1.21</f>
        <v>0</v>
      </c>
      <c r="AA22" s="49"/>
    </row>
    <row r="23" spans="8:27" ht="15" thickBot="1">
      <c r="H23" s="50" t="s">
        <v>20</v>
      </c>
      <c r="I23" s="51"/>
      <c r="J23" s="50"/>
      <c r="K23" s="52"/>
      <c r="L23" s="52"/>
      <c r="M23" s="51"/>
      <c r="N23" s="41">
        <f>SUM(N20:O22)</f>
        <v>0</v>
      </c>
      <c r="O23" s="42"/>
      <c r="P23" s="53">
        <f>SUM(P20:Q22)</f>
        <v>0</v>
      </c>
      <c r="Q23" s="54"/>
      <c r="X23" s="41">
        <f>SUM(X20:Y22)</f>
        <v>0</v>
      </c>
      <c r="Y23" s="42"/>
      <c r="Z23" s="41">
        <f>SUM(Z20:AA22)</f>
        <v>0</v>
      </c>
      <c r="AA23" s="42"/>
    </row>
    <row r="24" spans="8:17" ht="15">
      <c r="H24" s="35"/>
      <c r="I24" s="35"/>
      <c r="J24" s="35"/>
      <c r="K24" s="35"/>
      <c r="L24" s="35"/>
      <c r="M24" s="35"/>
      <c r="N24" s="36"/>
      <c r="O24" s="35"/>
      <c r="P24" s="36"/>
      <c r="Q24" s="35"/>
    </row>
    <row r="25" spans="2:17" ht="15">
      <c r="B25" t="s">
        <v>19</v>
      </c>
      <c r="H25" s="35"/>
      <c r="I25" s="35"/>
      <c r="J25" s="35"/>
      <c r="K25" s="35"/>
      <c r="L25" s="35"/>
      <c r="M25" s="35"/>
      <c r="N25" s="36"/>
      <c r="O25" s="35"/>
      <c r="P25" s="36"/>
      <c r="Q25" s="35"/>
    </row>
    <row r="26" spans="8:17" ht="15">
      <c r="H26" s="35"/>
      <c r="I26" s="35"/>
      <c r="J26" s="35"/>
      <c r="K26" s="35"/>
      <c r="L26" s="35"/>
      <c r="M26" s="35"/>
      <c r="N26" s="36"/>
      <c r="O26" s="35"/>
      <c r="P26" s="36"/>
      <c r="Q26" s="35"/>
    </row>
    <row r="27" ht="15">
      <c r="B27" s="2" t="s">
        <v>13</v>
      </c>
    </row>
    <row r="28" ht="15">
      <c r="B28" t="s">
        <v>23</v>
      </c>
    </row>
    <row r="29" ht="15">
      <c r="B29" t="s">
        <v>9</v>
      </c>
    </row>
    <row r="30" ht="15">
      <c r="B30" t="s">
        <v>10</v>
      </c>
    </row>
    <row r="31" ht="15">
      <c r="B31" t="s">
        <v>37</v>
      </c>
    </row>
    <row r="32" ht="15">
      <c r="B32" t="s">
        <v>38</v>
      </c>
    </row>
    <row r="33" ht="15">
      <c r="B33" t="s">
        <v>11</v>
      </c>
    </row>
    <row r="34" ht="15">
      <c r="B34" t="s">
        <v>12</v>
      </c>
    </row>
  </sheetData>
  <mergeCells count="59">
    <mergeCell ref="B20:G20"/>
    <mergeCell ref="B21:G21"/>
    <mergeCell ref="B22:G22"/>
    <mergeCell ref="B1:C1"/>
    <mergeCell ref="J11:K11"/>
    <mergeCell ref="J19:K19"/>
    <mergeCell ref="L11:M11"/>
    <mergeCell ref="J18:Q18"/>
    <mergeCell ref="T18:W18"/>
    <mergeCell ref="J12:K12"/>
    <mergeCell ref="J13:K13"/>
    <mergeCell ref="J14:K14"/>
    <mergeCell ref="L12:M12"/>
    <mergeCell ref="L13:M13"/>
    <mergeCell ref="L14:M14"/>
    <mergeCell ref="J15:K15"/>
    <mergeCell ref="L15:M15"/>
    <mergeCell ref="X18:AA18"/>
    <mergeCell ref="X19:Y19"/>
    <mergeCell ref="Z19:AA19"/>
    <mergeCell ref="X20:Y20"/>
    <mergeCell ref="Z20:AA20"/>
    <mergeCell ref="L19:M19"/>
    <mergeCell ref="V20:W20"/>
    <mergeCell ref="R20:S20"/>
    <mergeCell ref="T20:U20"/>
    <mergeCell ref="V19:W19"/>
    <mergeCell ref="L20:M20"/>
    <mergeCell ref="N19:O19"/>
    <mergeCell ref="P19:Q19"/>
    <mergeCell ref="T19:U19"/>
    <mergeCell ref="R18:S19"/>
    <mergeCell ref="H23:I23"/>
    <mergeCell ref="J23:M23"/>
    <mergeCell ref="N23:O23"/>
    <mergeCell ref="P23:Q23"/>
    <mergeCell ref="J20:K20"/>
    <mergeCell ref="N20:O20"/>
    <mergeCell ref="P20:Q20"/>
    <mergeCell ref="J21:K21"/>
    <mergeCell ref="L21:M21"/>
    <mergeCell ref="N21:O21"/>
    <mergeCell ref="P21:Q21"/>
    <mergeCell ref="J22:K22"/>
    <mergeCell ref="L22:M22"/>
    <mergeCell ref="N22:O22"/>
    <mergeCell ref="P22:Q22"/>
    <mergeCell ref="R21:S21"/>
    <mergeCell ref="T21:U21"/>
    <mergeCell ref="V21:W21"/>
    <mergeCell ref="X21:Y21"/>
    <mergeCell ref="Z21:AA21"/>
    <mergeCell ref="Z23:AA23"/>
    <mergeCell ref="X23:Y23"/>
    <mergeCell ref="R22:S22"/>
    <mergeCell ref="T22:U22"/>
    <mergeCell ref="V22:W22"/>
    <mergeCell ref="X22:Y22"/>
    <mergeCell ref="Z22:AA22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user</cp:lastModifiedBy>
  <cp:lastPrinted>2022-07-15T04:34:50Z</cp:lastPrinted>
  <dcterms:created xsi:type="dcterms:W3CDTF">2022-07-13T14:48:57Z</dcterms:created>
  <dcterms:modified xsi:type="dcterms:W3CDTF">2023-03-04T08:48:07Z</dcterms:modified>
  <cp:category/>
  <cp:version/>
  <cp:contentType/>
  <cp:contentStatus/>
</cp:coreProperties>
</file>