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73"/>
  <workbookPr/>
  <bookViews>
    <workbookView xWindow="0" yWindow="0" windowWidth="23040" windowHeight="9195" activeTab="0"/>
  </bookViews>
  <sheets>
    <sheet name="Podklad pro stanovení ceny" sheetId="1" r:id="rId1"/>
    <sheet name="Rozložení počtu stanovení v KZ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<sst xmlns="http://schemas.openxmlformats.org/spreadsheetml/2006/main" count="119" uniqueCount="85">
  <si>
    <t>Položka</t>
  </si>
  <si>
    <t>Popis</t>
  </si>
  <si>
    <t>seznam započteného vázaného spotřebního materiálu</t>
  </si>
  <si>
    <t xml:space="preserve">popis </t>
  </si>
  <si>
    <t>velikost balení (počet kusů v balení)</t>
  </si>
  <si>
    <t>název výrobku</t>
  </si>
  <si>
    <t>katalogové číslo</t>
  </si>
  <si>
    <t>cena za kus bez DPH</t>
  </si>
  <si>
    <t>cena za kus s DPH</t>
  </si>
  <si>
    <t>Položka 1</t>
  </si>
  <si>
    <t>Položka 2</t>
  </si>
  <si>
    <t>…</t>
  </si>
  <si>
    <t>předpokládaná spotřeba v ks /rok (při výše uvedeném počtu stanovení)</t>
  </si>
  <si>
    <t>v Kč bez DPH</t>
  </si>
  <si>
    <t>v Kč vč. DPH</t>
  </si>
  <si>
    <t>Celkem</t>
  </si>
  <si>
    <t>Cena vč. DPH/ 12 měsíců</t>
  </si>
  <si>
    <t>Cena bez DPH/ 12 měsíců</t>
  </si>
  <si>
    <t xml:space="preserve">Předpokládaný počet stanovení za  12 měs. </t>
  </si>
  <si>
    <t>cena za 1 stanovení  - acidobazické analyzátory</t>
  </si>
  <si>
    <t>cena za 1 stanovení Troponin</t>
  </si>
  <si>
    <t>cena za 1 stanovení CRP</t>
  </si>
  <si>
    <t>cena za 1 stanovení D- Dimer</t>
  </si>
  <si>
    <t>cena za 1 stanovení PCT</t>
  </si>
  <si>
    <t>Stanovení - acidobazické analyzátory</t>
  </si>
  <si>
    <t>Stanovení Troponin</t>
  </si>
  <si>
    <t>Stanovení CRP</t>
  </si>
  <si>
    <t>Stanovení D - Dimer</t>
  </si>
  <si>
    <t>Stanovení PCT</t>
  </si>
  <si>
    <t>Acidobazické analyzátory</t>
  </si>
  <si>
    <t>Tropinin</t>
  </si>
  <si>
    <t>CRP</t>
  </si>
  <si>
    <t>D-Dimer</t>
  </si>
  <si>
    <t>PCT</t>
  </si>
  <si>
    <t xml:space="preserve">Předpokládaný počet stanovení za  72 měs. </t>
  </si>
  <si>
    <t>Cena bez DPH celkem/72 měsíců</t>
  </si>
  <si>
    <t>Cena vč. DPH celkem/ 72 měsíců</t>
  </si>
  <si>
    <t>Oddělení</t>
  </si>
  <si>
    <t>Oddělení funkčního vyšetřování</t>
  </si>
  <si>
    <t>X</t>
  </si>
  <si>
    <t>Infekční oddělení, JIP</t>
  </si>
  <si>
    <t>Centrální operační sály</t>
  </si>
  <si>
    <t>Kardiochirurgické oddělení, JIP</t>
  </si>
  <si>
    <t>Oddělení klinické biochemie</t>
  </si>
  <si>
    <t>KAPIM, JIP 1</t>
  </si>
  <si>
    <t>KAPIM, JIP 2</t>
  </si>
  <si>
    <t>KAPIM, JIP 3</t>
  </si>
  <si>
    <t>Neonatologická klinika, JIP</t>
  </si>
  <si>
    <t>Kardiologická klinika, JIP</t>
  </si>
  <si>
    <t>Dětská klinika, JIP</t>
  </si>
  <si>
    <t>ARO</t>
  </si>
  <si>
    <t>Oddělení laboratorního komplementu</t>
  </si>
  <si>
    <t xml:space="preserve">Dětské a dorostové oddělení </t>
  </si>
  <si>
    <t>Oddělení centrálního příjmu</t>
  </si>
  <si>
    <t>NIP/DIOP</t>
  </si>
  <si>
    <t>Dětské oddělení, porodní sál</t>
  </si>
  <si>
    <t>HTO-OKB, laboratoř</t>
  </si>
  <si>
    <t>Interní oddělení, JIP</t>
  </si>
  <si>
    <t>Oddělení klinických laboratoří</t>
  </si>
  <si>
    <t>MOJIP</t>
  </si>
  <si>
    <t>Troponin</t>
  </si>
  <si>
    <t>D-dimer</t>
  </si>
  <si>
    <t>Interní oddělení I</t>
  </si>
  <si>
    <t>Urgentní příjem</t>
  </si>
  <si>
    <t xml:space="preserve">Opce </t>
  </si>
  <si>
    <t>x</t>
  </si>
  <si>
    <t>o.z.</t>
  </si>
  <si>
    <t>Masarykova nemocnice v Ústí nad Labem, o.z.</t>
  </si>
  <si>
    <t>Nemocnice Most, o.z.</t>
  </si>
  <si>
    <t>Nemocnice Děčín, o.z.</t>
  </si>
  <si>
    <t>Nemocnice Chomutov, o.z.</t>
  </si>
  <si>
    <t>Nemocnice Teplice, o.z.</t>
  </si>
  <si>
    <t>Nemocnice Litoměřice, o.z.</t>
  </si>
  <si>
    <t>Pořadí</t>
  </si>
  <si>
    <t>POCT analyzátor</t>
  </si>
  <si>
    <t>stolní analyzátor</t>
  </si>
  <si>
    <t xml:space="preserve">Pořadí </t>
  </si>
  <si>
    <t xml:space="preserve"> </t>
  </si>
  <si>
    <t xml:space="preserve">o.z. </t>
  </si>
  <si>
    <t xml:space="preserve">Oddělení  </t>
  </si>
  <si>
    <t>předpokládaný počet stanovení za rok</t>
  </si>
  <si>
    <t>celkem předpokládaný počet stanovení za rok</t>
  </si>
  <si>
    <t>Imunochemické analyzátory</t>
  </si>
  <si>
    <t>Opce</t>
  </si>
  <si>
    <t>Příloha č. 6 Podklad pro stanovení celkové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</si>
</sst>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</fills>
  <borders count="35">
    <border>
      <left/>
      <right/>
      <top/>
      <bottom/>
      <diagonal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thin"/>
      <right/>
      <top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 diagonalUp="1">
      <left style="thin"/>
      <right/>
      <top style="medium"/>
      <bottom style="thin"/>
      <diagonal style="thin"/>
    </border>
    <border diagonalUp="1">
      <left/>
      <right style="thin"/>
      <top style="medium"/>
      <bottom style="thin"/>
      <diagonal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3" borderId="0" xfId="0" applyFont="1" applyFill="1"/>
    <xf numFmtId="0" fontId="3" fillId="3" borderId="0" xfId="0" applyFont="1" applyFill="1"/>
    <xf numFmtId="0" fontId="6" fillId="3" borderId="0" xfId="0" applyFont="1" applyFill="1"/>
    <xf numFmtId="0" fontId="2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0" borderId="3" xfId="0" applyFont="1" applyFill="1" applyBorder="1"/>
    <xf numFmtId="0" fontId="2" fillId="0" borderId="8" xfId="0" applyFont="1" applyFill="1" applyBorder="1"/>
    <xf numFmtId="0" fontId="0" fillId="0" borderId="8" xfId="0" applyFill="1" applyBorder="1"/>
    <xf numFmtId="0" fontId="2" fillId="4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3" fontId="2" fillId="4" borderId="3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Border="1"/>
    <xf numFmtId="0" fontId="7" fillId="0" borderId="10" xfId="0" applyFont="1" applyBorder="1" applyAlignment="1">
      <alignment horizontal="center" vertical="center"/>
    </xf>
    <xf numFmtId="0" fontId="9" fillId="0" borderId="0" xfId="0" applyFont="1"/>
    <xf numFmtId="3" fontId="10" fillId="0" borderId="0" xfId="0" applyNumberFormat="1" applyFont="1"/>
    <xf numFmtId="0" fontId="8" fillId="0" borderId="8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/>
    <xf numFmtId="3" fontId="0" fillId="5" borderId="14" xfId="0" applyNumberFormat="1" applyFont="1" applyFill="1" applyBorder="1"/>
    <xf numFmtId="0" fontId="0" fillId="5" borderId="8" xfId="0" applyFont="1" applyFill="1" applyBorder="1"/>
    <xf numFmtId="3" fontId="0" fillId="5" borderId="15" xfId="0" applyNumberFormat="1" applyFont="1" applyFill="1" applyBorder="1"/>
    <xf numFmtId="0" fontId="0" fillId="6" borderId="8" xfId="0" applyFont="1" applyFill="1" applyBorder="1"/>
    <xf numFmtId="3" fontId="0" fillId="6" borderId="15" xfId="0" applyNumberFormat="1" applyFont="1" applyFill="1" applyBorder="1"/>
    <xf numFmtId="0" fontId="0" fillId="0" borderId="0" xfId="0" applyFont="1" applyFill="1" applyBorder="1"/>
    <xf numFmtId="3" fontId="0" fillId="0" borderId="15" xfId="0" applyNumberFormat="1" applyFont="1" applyBorder="1"/>
    <xf numFmtId="0" fontId="0" fillId="0" borderId="0" xfId="0" applyFont="1" applyBorder="1"/>
    <xf numFmtId="0" fontId="0" fillId="5" borderId="16" xfId="0" applyFont="1" applyFill="1" applyBorder="1"/>
    <xf numFmtId="0" fontId="0" fillId="6" borderId="8" xfId="0" applyFont="1" applyFill="1" applyBorder="1" applyAlignment="1">
      <alignment horizontal="left"/>
    </xf>
    <xf numFmtId="0" fontId="0" fillId="0" borderId="17" xfId="0" applyFont="1" applyBorder="1"/>
    <xf numFmtId="0" fontId="0" fillId="6" borderId="18" xfId="0" applyFont="1" applyFill="1" applyBorder="1"/>
    <xf numFmtId="0" fontId="0" fillId="0" borderId="19" xfId="0" applyFont="1" applyFill="1" applyBorder="1"/>
    <xf numFmtId="0" fontId="0" fillId="0" borderId="3" xfId="0" applyFont="1" applyFill="1" applyBorder="1"/>
    <xf numFmtId="0" fontId="0" fillId="0" borderId="8" xfId="0" applyFont="1" applyFill="1" applyBorder="1"/>
    <xf numFmtId="0" fontId="0" fillId="0" borderId="8" xfId="0" applyFont="1" applyBorder="1"/>
    <xf numFmtId="0" fontId="0" fillId="0" borderId="20" xfId="0" applyFont="1" applyBorder="1"/>
    <xf numFmtId="3" fontId="0" fillId="0" borderId="21" xfId="0" applyNumberFormat="1" applyFont="1" applyBorder="1"/>
    <xf numFmtId="0" fontId="0" fillId="0" borderId="0" xfId="0" applyFont="1"/>
    <xf numFmtId="0" fontId="0" fillId="6" borderId="0" xfId="0" applyFont="1" applyFill="1"/>
    <xf numFmtId="0" fontId="0" fillId="0" borderId="0" xfId="0" applyFont="1" applyBorder="1" applyAlignment="1">
      <alignment horizontal="center"/>
    </xf>
    <xf numFmtId="0" fontId="0" fillId="5" borderId="0" xfId="0" applyFont="1" applyFill="1"/>
    <xf numFmtId="0" fontId="0" fillId="0" borderId="0" xfId="0" applyFont="1" applyFill="1"/>
    <xf numFmtId="0" fontId="0" fillId="0" borderId="3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11" fillId="0" borderId="0" xfId="0" applyFont="1"/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7" xfId="0" applyFont="1" applyBorder="1"/>
    <xf numFmtId="49" fontId="0" fillId="5" borderId="3" xfId="0" applyNumberFormat="1" applyFont="1" applyFill="1" applyBorder="1"/>
    <xf numFmtId="49" fontId="0" fillId="5" borderId="8" xfId="0" applyNumberFormat="1" applyFont="1" applyFill="1" applyBorder="1"/>
    <xf numFmtId="49" fontId="0" fillId="6" borderId="8" xfId="0" applyNumberFormat="1" applyFont="1" applyFill="1" applyBorder="1"/>
    <xf numFmtId="3" fontId="8" fillId="6" borderId="15" xfId="0" applyNumberFormat="1" applyFont="1" applyFill="1" applyBorder="1"/>
    <xf numFmtId="49" fontId="0" fillId="5" borderId="16" xfId="0" applyNumberFormat="1" applyFont="1" applyFill="1" applyBorder="1"/>
    <xf numFmtId="49" fontId="0" fillId="6" borderId="16" xfId="0" applyNumberFormat="1" applyFont="1" applyFill="1" applyBorder="1"/>
    <xf numFmtId="0" fontId="8" fillId="6" borderId="8" xfId="0" applyFont="1" applyFill="1" applyBorder="1"/>
    <xf numFmtId="0" fontId="8" fillId="6" borderId="16" xfId="0" applyFont="1" applyFill="1" applyBorder="1"/>
    <xf numFmtId="0" fontId="8" fillId="0" borderId="3" xfId="0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49" fontId="0" fillId="0" borderId="3" xfId="0" applyNumberFormat="1" applyFont="1" applyFill="1" applyBorder="1"/>
    <xf numFmtId="0" fontId="0" fillId="0" borderId="3" xfId="0" applyNumberFormat="1" applyFont="1" applyFill="1" applyBorder="1" applyAlignment="1">
      <alignment horizontal="center"/>
    </xf>
    <xf numFmtId="49" fontId="0" fillId="0" borderId="8" xfId="0" applyNumberFormat="1" applyFont="1" applyFill="1" applyBorder="1"/>
    <xf numFmtId="0" fontId="0" fillId="0" borderId="8" xfId="0" applyNumberFormat="1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wrapText="1"/>
    </xf>
    <xf numFmtId="49" fontId="9" fillId="0" borderId="0" xfId="0" applyNumberFormat="1" applyFont="1" applyFill="1" applyBorder="1"/>
    <xf numFmtId="0" fontId="10" fillId="0" borderId="0" xfId="0" applyFont="1" applyFill="1" applyBorder="1" applyAlignment="1">
      <alignment horizontal="center"/>
    </xf>
    <xf numFmtId="0" fontId="2" fillId="0" borderId="24" xfId="0" applyFont="1" applyBorder="1"/>
    <xf numFmtId="0" fontId="2" fillId="0" borderId="0" xfId="0" applyFont="1" applyFill="1"/>
    <xf numFmtId="0" fontId="13" fillId="5" borderId="3" xfId="0" applyNumberFormat="1" applyFont="1" applyFill="1" applyBorder="1" applyAlignment="1">
      <alignment horizontal="center"/>
    </xf>
    <xf numFmtId="0" fontId="13" fillId="5" borderId="8" xfId="0" applyNumberFormat="1" applyFont="1" applyFill="1" applyBorder="1" applyAlignment="1">
      <alignment horizontal="center"/>
    </xf>
    <xf numFmtId="0" fontId="13" fillId="6" borderId="8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5" borderId="8" xfId="0" applyFont="1" applyFill="1" applyBorder="1" applyAlignment="1">
      <alignment horizontal="center"/>
    </xf>
    <xf numFmtId="0" fontId="13" fillId="6" borderId="18" xfId="0" applyFont="1" applyFill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3" fillId="0" borderId="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5" fillId="7" borderId="29" xfId="0" applyFont="1" applyFill="1" applyBorder="1" applyAlignment="1">
      <alignment horizontal="left" vertical="center"/>
    </xf>
    <xf numFmtId="0" fontId="5" fillId="7" borderId="4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 vertical="center" wrapText="1"/>
    </xf>
    <xf numFmtId="0" fontId="5" fillId="4" borderId="30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165" fontId="5" fillId="7" borderId="2" xfId="0" applyNumberFormat="1" applyFont="1" applyFill="1" applyBorder="1"/>
    <xf numFmtId="165" fontId="5" fillId="7" borderId="2" xfId="0" applyNumberFormat="1" applyFont="1" applyFill="1" applyBorder="1" applyAlignment="1">
      <alignment horizontal="center" vertical="center"/>
    </xf>
    <xf numFmtId="165" fontId="2" fillId="0" borderId="8" xfId="0" applyNumberFormat="1" applyFont="1" applyBorder="1" applyAlignment="1">
      <alignment horizontal="center" vertical="center"/>
    </xf>
    <xf numFmtId="165" fontId="2" fillId="0" borderId="18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5"/>
  <sheetViews>
    <sheetView tabSelected="1" workbookViewId="0" topLeftCell="A1">
      <selection activeCell="E13" sqref="E13"/>
    </sheetView>
  </sheetViews>
  <sheetFormatPr defaultColWidth="9.140625" defaultRowHeight="15"/>
  <cols>
    <col min="1" max="1" width="33.421875" style="2" customWidth="1"/>
    <col min="2" max="2" width="36.7109375" style="2" customWidth="1"/>
    <col min="3" max="3" width="16.421875" style="2" customWidth="1"/>
    <col min="4" max="4" width="15.00390625" style="2" customWidth="1"/>
    <col min="5" max="5" width="17.421875" style="2" customWidth="1"/>
    <col min="6" max="6" width="18.421875" style="2" customWidth="1"/>
    <col min="7" max="7" width="21.140625" style="2" customWidth="1"/>
    <col min="8" max="8" width="19.421875" style="2" customWidth="1"/>
    <col min="9" max="9" width="14.421875" style="2" customWidth="1"/>
    <col min="10" max="10" width="17.00390625" style="2" customWidth="1"/>
    <col min="11" max="16384" width="9.140625" style="2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9.5" thickBot="1">
      <c r="A2" s="4" t="s">
        <v>84</v>
      </c>
      <c r="B2" s="5"/>
      <c r="C2" s="3"/>
      <c r="D2" s="3"/>
      <c r="E2" s="3"/>
      <c r="F2" s="3"/>
      <c r="G2" s="3"/>
      <c r="H2" s="3"/>
      <c r="I2" s="84"/>
      <c r="J2" s="84"/>
    </row>
    <row r="3" spans="1:11" s="1" customFormat="1" ht="39" thickBot="1">
      <c r="A3" s="11" t="s">
        <v>0</v>
      </c>
      <c r="B3" s="12" t="s">
        <v>1</v>
      </c>
      <c r="C3" s="12" t="s">
        <v>18</v>
      </c>
      <c r="D3" s="12" t="s">
        <v>34</v>
      </c>
      <c r="E3" s="12" t="s">
        <v>17</v>
      </c>
      <c r="F3" s="12" t="s">
        <v>16</v>
      </c>
      <c r="G3" s="12" t="s">
        <v>35</v>
      </c>
      <c r="H3" s="13" t="s">
        <v>36</v>
      </c>
      <c r="I3" s="2"/>
      <c r="J3" s="2"/>
      <c r="K3" s="2"/>
    </row>
    <row r="4" spans="1:8" ht="45" customHeight="1">
      <c r="A4" s="20">
        <v>1</v>
      </c>
      <c r="B4" s="21" t="s">
        <v>24</v>
      </c>
      <c r="C4" s="22">
        <v>99920</v>
      </c>
      <c r="D4" s="22">
        <f>C4*6</f>
        <v>599520</v>
      </c>
      <c r="E4" s="122">
        <f>C4*C12</f>
        <v>0</v>
      </c>
      <c r="F4" s="122">
        <f>C4*D12</f>
        <v>0</v>
      </c>
      <c r="G4" s="122">
        <f>D4*C12</f>
        <v>0</v>
      </c>
      <c r="H4" s="122">
        <f>D4*D12</f>
        <v>0</v>
      </c>
    </row>
    <row r="5" spans="1:8" ht="45" customHeight="1">
      <c r="A5" s="20">
        <v>2</v>
      </c>
      <c r="B5" s="21" t="s">
        <v>25</v>
      </c>
      <c r="C5" s="22">
        <v>1660</v>
      </c>
      <c r="D5" s="22">
        <f>C5*6</f>
        <v>9960</v>
      </c>
      <c r="E5" s="122">
        <f>C5*C13</f>
        <v>0</v>
      </c>
      <c r="F5" s="122">
        <f>C5*D13</f>
        <v>0</v>
      </c>
      <c r="G5" s="122">
        <f>D5*C13</f>
        <v>0</v>
      </c>
      <c r="H5" s="122">
        <f>D5*D13</f>
        <v>0</v>
      </c>
    </row>
    <row r="6" spans="1:8" ht="45" customHeight="1">
      <c r="A6" s="20">
        <v>3</v>
      </c>
      <c r="B6" s="21" t="s">
        <v>26</v>
      </c>
      <c r="C6" s="22">
        <v>1327</v>
      </c>
      <c r="D6" s="22">
        <f aca="true" t="shared" si="0" ref="D6:D8">C6*6</f>
        <v>7962</v>
      </c>
      <c r="E6" s="122">
        <f>C6*C14</f>
        <v>0</v>
      </c>
      <c r="F6" s="122">
        <f>C6*D14</f>
        <v>0</v>
      </c>
      <c r="G6" s="122">
        <f>D6*C14</f>
        <v>0</v>
      </c>
      <c r="H6" s="122">
        <f>D6*D14</f>
        <v>0</v>
      </c>
    </row>
    <row r="7" spans="1:8" ht="45" customHeight="1">
      <c r="A7" s="20">
        <v>4</v>
      </c>
      <c r="B7" s="21" t="s">
        <v>27</v>
      </c>
      <c r="C7" s="22">
        <v>681</v>
      </c>
      <c r="D7" s="22">
        <f t="shared" si="0"/>
        <v>4086</v>
      </c>
      <c r="E7" s="122">
        <f>C7*C15</f>
        <v>0</v>
      </c>
      <c r="F7" s="122">
        <f>C7*D15</f>
        <v>0</v>
      </c>
      <c r="G7" s="122">
        <f>D7*C15</f>
        <v>0</v>
      </c>
      <c r="H7" s="122">
        <f>D7*D15</f>
        <v>0</v>
      </c>
    </row>
    <row r="8" spans="1:8" ht="45" customHeight="1" thickBot="1">
      <c r="A8" s="20">
        <v>5</v>
      </c>
      <c r="B8" s="21" t="s">
        <v>28</v>
      </c>
      <c r="C8" s="22">
        <v>20</v>
      </c>
      <c r="D8" s="22">
        <f t="shared" si="0"/>
        <v>120</v>
      </c>
      <c r="E8" s="122">
        <f>C8*C16</f>
        <v>0</v>
      </c>
      <c r="F8" s="122">
        <f>C8*D16</f>
        <v>0</v>
      </c>
      <c r="G8" s="123">
        <f>D8*C16</f>
        <v>0</v>
      </c>
      <c r="H8" s="123">
        <f>D8*D16</f>
        <v>0</v>
      </c>
    </row>
    <row r="9" spans="1:8" ht="16.5" thickBot="1">
      <c r="A9" s="23" t="s">
        <v>15</v>
      </c>
      <c r="B9" s="24"/>
      <c r="C9" s="24"/>
      <c r="D9" s="24"/>
      <c r="E9" s="10"/>
      <c r="F9" s="83"/>
      <c r="G9" s="121">
        <f>SUM(G4:G8)</f>
        <v>0</v>
      </c>
      <c r="H9" s="120">
        <f>SUM(H4:H8)</f>
        <v>0</v>
      </c>
    </row>
    <row r="10" ht="16.5" thickBot="1"/>
    <row r="11" spans="3:4" ht="16.5" thickBot="1">
      <c r="C11" s="7" t="s">
        <v>13</v>
      </c>
      <c r="D11" s="9" t="s">
        <v>14</v>
      </c>
    </row>
    <row r="12" spans="1:4" ht="16.5" thickBot="1">
      <c r="A12" s="102" t="s">
        <v>19</v>
      </c>
      <c r="B12" s="103"/>
      <c r="C12" s="6"/>
      <c r="D12" s="8"/>
    </row>
    <row r="13" spans="1:4" ht="16.5" thickBot="1">
      <c r="A13" s="102" t="s">
        <v>20</v>
      </c>
      <c r="B13" s="103"/>
      <c r="C13" s="6"/>
      <c r="D13" s="8"/>
    </row>
    <row r="14" spans="1:4" ht="16.5" thickBot="1">
      <c r="A14" s="102" t="s">
        <v>21</v>
      </c>
      <c r="B14" s="103"/>
      <c r="C14" s="6"/>
      <c r="D14" s="8"/>
    </row>
    <row r="15" spans="1:4" ht="16.5" thickBot="1">
      <c r="A15" s="102" t="s">
        <v>22</v>
      </c>
      <c r="B15" s="103"/>
      <c r="C15" s="6"/>
      <c r="D15" s="8"/>
    </row>
    <row r="16" spans="1:9" ht="16.5" thickBot="1">
      <c r="A16" s="102" t="s">
        <v>23</v>
      </c>
      <c r="B16" s="103"/>
      <c r="C16" s="6"/>
      <c r="D16" s="8"/>
      <c r="H16"/>
      <c r="I16"/>
    </row>
    <row r="17" spans="8:9" ht="16.5" thickBot="1">
      <c r="H17"/>
      <c r="I17"/>
    </row>
    <row r="18" spans="1:9" ht="111" thickBot="1">
      <c r="A18" s="14" t="s">
        <v>2</v>
      </c>
      <c r="B18" s="106" t="s">
        <v>3</v>
      </c>
      <c r="C18" s="107"/>
      <c r="D18" s="15" t="s">
        <v>12</v>
      </c>
      <c r="E18" s="15" t="s">
        <v>4</v>
      </c>
      <c r="F18" s="16" t="s">
        <v>5</v>
      </c>
      <c r="G18" s="14" t="s">
        <v>6</v>
      </c>
      <c r="H18" s="16" t="s">
        <v>7</v>
      </c>
      <c r="I18" s="14" t="s">
        <v>8</v>
      </c>
    </row>
    <row r="19" spans="1:9" ht="15">
      <c r="A19" s="17" t="s">
        <v>29</v>
      </c>
      <c r="B19" s="100"/>
      <c r="C19" s="101"/>
      <c r="D19" s="100"/>
      <c r="E19" s="101"/>
      <c r="F19" s="100"/>
      <c r="G19" s="101"/>
      <c r="H19" s="100"/>
      <c r="I19" s="101"/>
    </row>
    <row r="20" spans="1:9" ht="15">
      <c r="A20" s="18" t="s">
        <v>9</v>
      </c>
      <c r="B20" s="104"/>
      <c r="C20" s="105"/>
      <c r="D20" s="18"/>
      <c r="E20" s="18"/>
      <c r="F20" s="18"/>
      <c r="G20" s="18"/>
      <c r="H20" s="18"/>
      <c r="I20" s="18"/>
    </row>
    <row r="21" spans="1:9" ht="15">
      <c r="A21" s="18" t="s">
        <v>10</v>
      </c>
      <c r="B21" s="104"/>
      <c r="C21" s="105"/>
      <c r="D21" s="18"/>
      <c r="E21" s="18"/>
      <c r="F21" s="18"/>
      <c r="G21" s="18"/>
      <c r="H21" s="18"/>
      <c r="I21" s="18"/>
    </row>
    <row r="22" spans="1:9" ht="15">
      <c r="A22" s="18" t="s">
        <v>11</v>
      </c>
      <c r="B22" s="104"/>
      <c r="C22" s="105"/>
      <c r="D22" s="18"/>
      <c r="E22" s="18"/>
      <c r="F22" s="18"/>
      <c r="G22" s="18"/>
      <c r="H22" s="18"/>
      <c r="I22" s="18"/>
    </row>
    <row r="23" spans="1:9" ht="15">
      <c r="A23" s="18"/>
      <c r="B23" s="104"/>
      <c r="C23" s="105"/>
      <c r="D23" s="18"/>
      <c r="E23" s="18"/>
      <c r="F23" s="18"/>
      <c r="G23" s="18"/>
      <c r="H23" s="18"/>
      <c r="I23" s="18"/>
    </row>
    <row r="24" spans="1:9" ht="15">
      <c r="A24" s="18"/>
      <c r="B24" s="104"/>
      <c r="C24" s="105"/>
      <c r="D24" s="18"/>
      <c r="E24" s="18"/>
      <c r="F24" s="18"/>
      <c r="G24" s="18"/>
      <c r="H24" s="18"/>
      <c r="I24" s="18"/>
    </row>
    <row r="25" spans="1:9" ht="16.5" thickBot="1">
      <c r="A25" s="19"/>
      <c r="B25" s="98"/>
      <c r="C25" s="99"/>
      <c r="D25" s="19"/>
      <c r="E25" s="19"/>
      <c r="F25" s="19"/>
      <c r="G25" s="19"/>
      <c r="H25" s="19"/>
      <c r="I25" s="19"/>
    </row>
    <row r="26" spans="1:9" ht="15">
      <c r="A26" s="17" t="s">
        <v>30</v>
      </c>
      <c r="B26" s="100"/>
      <c r="C26" s="101"/>
      <c r="D26" s="100"/>
      <c r="E26" s="101"/>
      <c r="F26" s="100"/>
      <c r="G26" s="101"/>
      <c r="H26" s="100"/>
      <c r="I26" s="101"/>
    </row>
    <row r="27" spans="1:9" ht="15">
      <c r="A27" s="18" t="s">
        <v>9</v>
      </c>
      <c r="B27" s="98"/>
      <c r="C27" s="99"/>
      <c r="D27" s="19"/>
      <c r="E27" s="19"/>
      <c r="F27" s="19"/>
      <c r="G27" s="19"/>
      <c r="H27" s="19"/>
      <c r="I27" s="19"/>
    </row>
    <row r="28" spans="1:9" ht="15">
      <c r="A28" s="18" t="s">
        <v>10</v>
      </c>
      <c r="B28" s="98"/>
      <c r="C28" s="99"/>
      <c r="D28" s="19"/>
      <c r="E28" s="19"/>
      <c r="F28" s="19"/>
      <c r="G28" s="19"/>
      <c r="H28" s="19"/>
      <c r="I28" s="19"/>
    </row>
    <row r="29" spans="1:9" ht="15">
      <c r="A29" s="18" t="s">
        <v>11</v>
      </c>
      <c r="B29" s="98"/>
      <c r="C29" s="99"/>
      <c r="D29" s="19"/>
      <c r="E29" s="19"/>
      <c r="F29" s="19"/>
      <c r="G29" s="19"/>
      <c r="H29" s="19"/>
      <c r="I29" s="19"/>
    </row>
    <row r="30" spans="1:9" ht="16.5" thickBot="1">
      <c r="A30" s="19"/>
      <c r="B30" s="98"/>
      <c r="C30" s="99"/>
      <c r="D30" s="19"/>
      <c r="E30" s="19"/>
      <c r="F30" s="19"/>
      <c r="G30" s="19"/>
      <c r="H30" s="19"/>
      <c r="I30" s="19"/>
    </row>
    <row r="31" spans="1:9" ht="15">
      <c r="A31" s="17" t="s">
        <v>31</v>
      </c>
      <c r="B31" s="100"/>
      <c r="C31" s="101"/>
      <c r="D31" s="100"/>
      <c r="E31" s="101"/>
      <c r="F31" s="100"/>
      <c r="G31" s="101"/>
      <c r="H31" s="100"/>
      <c r="I31" s="101"/>
    </row>
    <row r="32" spans="1:9" ht="15">
      <c r="A32" s="18" t="s">
        <v>9</v>
      </c>
      <c r="B32" s="98"/>
      <c r="C32" s="99"/>
      <c r="D32" s="19"/>
      <c r="E32" s="19"/>
      <c r="F32" s="19"/>
      <c r="G32" s="19"/>
      <c r="H32" s="19"/>
      <c r="I32" s="19"/>
    </row>
    <row r="33" spans="1:9" ht="15">
      <c r="A33" s="18" t="s">
        <v>10</v>
      </c>
      <c r="B33" s="98"/>
      <c r="C33" s="99"/>
      <c r="D33" s="19"/>
      <c r="E33" s="19"/>
      <c r="F33" s="19"/>
      <c r="G33" s="19"/>
      <c r="H33" s="19"/>
      <c r="I33" s="19"/>
    </row>
    <row r="34" spans="1:9" ht="15">
      <c r="A34" s="18" t="s">
        <v>11</v>
      </c>
      <c r="B34" s="98"/>
      <c r="C34" s="99"/>
      <c r="D34" s="19"/>
      <c r="E34" s="19"/>
      <c r="F34" s="19"/>
      <c r="G34" s="19"/>
      <c r="H34" s="19"/>
      <c r="I34" s="19"/>
    </row>
    <row r="35" spans="1:9" ht="16.5" thickBot="1">
      <c r="A35" s="19"/>
      <c r="B35" s="98"/>
      <c r="C35" s="99"/>
      <c r="D35" s="19"/>
      <c r="E35" s="19"/>
      <c r="F35" s="19"/>
      <c r="G35" s="19"/>
      <c r="H35" s="19"/>
      <c r="I35" s="19"/>
    </row>
    <row r="36" spans="1:9" ht="15">
      <c r="A36" s="17" t="s">
        <v>32</v>
      </c>
      <c r="B36" s="100"/>
      <c r="C36" s="101"/>
      <c r="D36" s="100"/>
      <c r="E36" s="101"/>
      <c r="F36" s="100"/>
      <c r="G36" s="101"/>
      <c r="H36" s="100"/>
      <c r="I36" s="101"/>
    </row>
    <row r="37" spans="1:9" ht="15">
      <c r="A37" s="18" t="s">
        <v>9</v>
      </c>
      <c r="B37" s="98"/>
      <c r="C37" s="99"/>
      <c r="D37" s="19"/>
      <c r="E37" s="19"/>
      <c r="F37" s="19"/>
      <c r="G37" s="19"/>
      <c r="H37" s="19"/>
      <c r="I37" s="19"/>
    </row>
    <row r="38" spans="1:9" ht="15">
      <c r="A38" s="18" t="s">
        <v>10</v>
      </c>
      <c r="B38" s="98"/>
      <c r="C38" s="99"/>
      <c r="D38" s="19"/>
      <c r="E38" s="19"/>
      <c r="F38" s="19"/>
      <c r="G38" s="19"/>
      <c r="H38" s="19"/>
      <c r="I38" s="19"/>
    </row>
    <row r="39" spans="1:9" ht="15">
      <c r="A39" s="18" t="s">
        <v>11</v>
      </c>
      <c r="B39" s="98"/>
      <c r="C39" s="99"/>
      <c r="D39" s="19"/>
      <c r="E39" s="19"/>
      <c r="F39" s="19"/>
      <c r="G39" s="19"/>
      <c r="H39" s="19"/>
      <c r="I39" s="19"/>
    </row>
    <row r="40" spans="1:9" ht="16.5" thickBot="1">
      <c r="A40" s="19"/>
      <c r="B40" s="98"/>
      <c r="C40" s="99"/>
      <c r="D40" s="19"/>
      <c r="E40" s="19"/>
      <c r="F40" s="19"/>
      <c r="G40" s="19"/>
      <c r="H40" s="19"/>
      <c r="I40" s="19"/>
    </row>
    <row r="41" spans="1:9" ht="15">
      <c r="A41" s="17" t="s">
        <v>33</v>
      </c>
      <c r="B41" s="100"/>
      <c r="C41" s="101"/>
      <c r="D41" s="100"/>
      <c r="E41" s="101"/>
      <c r="F41" s="100"/>
      <c r="G41" s="101"/>
      <c r="H41" s="100"/>
      <c r="I41" s="101"/>
    </row>
    <row r="42" spans="1:9" ht="15">
      <c r="A42" s="18" t="s">
        <v>9</v>
      </c>
      <c r="B42" s="98"/>
      <c r="C42" s="99"/>
      <c r="D42" s="19"/>
      <c r="E42" s="19"/>
      <c r="F42" s="19"/>
      <c r="G42" s="19"/>
      <c r="H42" s="19"/>
      <c r="I42" s="19"/>
    </row>
    <row r="43" spans="1:9" ht="15">
      <c r="A43" s="18" t="s">
        <v>10</v>
      </c>
      <c r="B43" s="98"/>
      <c r="C43" s="99"/>
      <c r="D43" s="19"/>
      <c r="E43" s="19"/>
      <c r="F43" s="19"/>
      <c r="G43" s="19"/>
      <c r="H43" s="19"/>
      <c r="I43" s="19"/>
    </row>
    <row r="44" spans="1:9" ht="15">
      <c r="A44" s="18" t="s">
        <v>11</v>
      </c>
      <c r="B44" s="98"/>
      <c r="C44" s="99"/>
      <c r="D44" s="19"/>
      <c r="E44" s="19"/>
      <c r="F44" s="19"/>
      <c r="G44" s="19"/>
      <c r="H44" s="19"/>
      <c r="I44" s="19"/>
    </row>
    <row r="45" spans="1:9" ht="15">
      <c r="A45" s="19"/>
      <c r="B45" s="98"/>
      <c r="C45" s="99"/>
      <c r="D45" s="19"/>
      <c r="E45" s="19"/>
      <c r="F45" s="19"/>
      <c r="G45" s="19"/>
      <c r="H45" s="19"/>
      <c r="I45" s="19"/>
    </row>
  </sheetData>
  <mergeCells count="48">
    <mergeCell ref="H26:I26"/>
    <mergeCell ref="D19:E19"/>
    <mergeCell ref="F19:G19"/>
    <mergeCell ref="H19:I19"/>
    <mergeCell ref="B19:C19"/>
    <mergeCell ref="B20:C20"/>
    <mergeCell ref="B21:C21"/>
    <mergeCell ref="D26:E26"/>
    <mergeCell ref="F26:G26"/>
    <mergeCell ref="A12:B12"/>
    <mergeCell ref="A13:B13"/>
    <mergeCell ref="A14:B14"/>
    <mergeCell ref="A15:B15"/>
    <mergeCell ref="B31:C31"/>
    <mergeCell ref="B27:C27"/>
    <mergeCell ref="B28:C28"/>
    <mergeCell ref="B29:C29"/>
    <mergeCell ref="B30:C30"/>
    <mergeCell ref="A16:B16"/>
    <mergeCell ref="B22:C22"/>
    <mergeCell ref="B23:C23"/>
    <mergeCell ref="B24:C24"/>
    <mergeCell ref="B25:C25"/>
    <mergeCell ref="B26:C26"/>
    <mergeCell ref="B18:C18"/>
    <mergeCell ref="D31:E31"/>
    <mergeCell ref="F31:G31"/>
    <mergeCell ref="H31:I31"/>
    <mergeCell ref="B32:C32"/>
    <mergeCell ref="B33:C33"/>
    <mergeCell ref="B34:C34"/>
    <mergeCell ref="B35:C35"/>
    <mergeCell ref="B36:C36"/>
    <mergeCell ref="D36:E36"/>
    <mergeCell ref="F36:G36"/>
    <mergeCell ref="F41:G41"/>
    <mergeCell ref="H41:I41"/>
    <mergeCell ref="B42:C42"/>
    <mergeCell ref="H36:I36"/>
    <mergeCell ref="B37:C37"/>
    <mergeCell ref="B38:C38"/>
    <mergeCell ref="B39:C39"/>
    <mergeCell ref="B40:C40"/>
    <mergeCell ref="B43:C43"/>
    <mergeCell ref="B44:C44"/>
    <mergeCell ref="B45:C45"/>
    <mergeCell ref="B41:C41"/>
    <mergeCell ref="D41:E41"/>
  </mergeCells>
  <printOptions/>
  <pageMargins left="0.7" right="0.7" top="0.787401575" bottom="0.787401575" header="0.3" footer="0.3"/>
  <pageSetup fitToHeight="1" fitToWidth="1" horizontalDpi="300" verticalDpi="300" orientation="portrait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54"/>
  <sheetViews>
    <sheetView zoomScale="90" zoomScaleNormal="90" workbookViewId="0" topLeftCell="A1">
      <selection activeCell="B39" sqref="B39"/>
    </sheetView>
  </sheetViews>
  <sheetFormatPr defaultColWidth="9.140625" defaultRowHeight="15"/>
  <cols>
    <col min="1" max="1" width="20.00390625" style="0" customWidth="1"/>
    <col min="2" max="2" width="35.8515625" style="0" bestFit="1" customWidth="1"/>
    <col min="4" max="4" width="35.28125" style="0" bestFit="1" customWidth="1"/>
    <col min="5" max="5" width="14.00390625" style="0" bestFit="1" customWidth="1"/>
    <col min="6" max="6" width="11.7109375" style="0" bestFit="1" customWidth="1"/>
    <col min="7" max="7" width="39.140625" style="0" bestFit="1" customWidth="1"/>
    <col min="8" max="8" width="11.7109375" style="0" customWidth="1"/>
    <col min="9" max="9" width="11.421875" style="0" customWidth="1"/>
    <col min="10" max="10" width="13.140625" style="0" customWidth="1"/>
    <col min="11" max="11" width="35.28125" style="0" bestFit="1" customWidth="1"/>
  </cols>
  <sheetData>
    <row r="1" spans="1:4" ht="15">
      <c r="A1" s="33" t="s">
        <v>29</v>
      </c>
      <c r="B1" s="34"/>
      <c r="C1" s="34"/>
      <c r="D1" s="35"/>
    </row>
    <row r="2" spans="1:4" ht="15.75" thickBot="1">
      <c r="A2" s="62" t="s">
        <v>66</v>
      </c>
      <c r="B2" s="62" t="s">
        <v>37</v>
      </c>
      <c r="C2" s="62" t="s">
        <v>73</v>
      </c>
      <c r="D2" s="62" t="s">
        <v>80</v>
      </c>
    </row>
    <row r="3" spans="1:5" ht="15">
      <c r="A3" s="114" t="s">
        <v>67</v>
      </c>
      <c r="B3" s="65" t="s">
        <v>38</v>
      </c>
      <c r="C3" s="85">
        <v>1</v>
      </c>
      <c r="D3" s="36">
        <v>1100</v>
      </c>
      <c r="E3" s="25"/>
    </row>
    <row r="4" spans="1:5" ht="15">
      <c r="A4" s="115"/>
      <c r="B4" s="66" t="s">
        <v>40</v>
      </c>
      <c r="C4" s="86">
        <v>2</v>
      </c>
      <c r="D4" s="38">
        <v>4210</v>
      </c>
      <c r="E4" s="25"/>
    </row>
    <row r="5" spans="1:5" ht="15">
      <c r="A5" s="115"/>
      <c r="B5" s="66" t="s">
        <v>41</v>
      </c>
      <c r="C5" s="86">
        <v>3</v>
      </c>
      <c r="D5" s="38">
        <v>1030</v>
      </c>
      <c r="E5" s="25"/>
    </row>
    <row r="6" spans="1:5" ht="15">
      <c r="A6" s="115"/>
      <c r="B6" s="66" t="s">
        <v>42</v>
      </c>
      <c r="C6" s="86">
        <v>4</v>
      </c>
      <c r="D6" s="38">
        <v>7950</v>
      </c>
      <c r="E6" s="25"/>
    </row>
    <row r="7" spans="1:5" ht="15">
      <c r="A7" s="115"/>
      <c r="B7" s="66" t="s">
        <v>43</v>
      </c>
      <c r="C7" s="86">
        <v>5</v>
      </c>
      <c r="D7" s="38">
        <v>3630</v>
      </c>
      <c r="E7" s="25"/>
    </row>
    <row r="8" spans="1:5" ht="15">
      <c r="A8" s="115"/>
      <c r="B8" s="67" t="s">
        <v>44</v>
      </c>
      <c r="C8" s="87">
        <v>6</v>
      </c>
      <c r="D8" s="40">
        <v>4520</v>
      </c>
      <c r="E8" s="25"/>
    </row>
    <row r="9" spans="1:5" ht="15">
      <c r="A9" s="115"/>
      <c r="B9" s="67" t="s">
        <v>45</v>
      </c>
      <c r="C9" s="87">
        <v>7</v>
      </c>
      <c r="D9" s="68">
        <v>4520</v>
      </c>
      <c r="E9" s="25"/>
    </row>
    <row r="10" spans="1:5" ht="15">
      <c r="A10" s="115"/>
      <c r="B10" s="67" t="s">
        <v>46</v>
      </c>
      <c r="C10" s="87">
        <v>8</v>
      </c>
      <c r="D10" s="40">
        <v>4520</v>
      </c>
      <c r="E10" s="25"/>
    </row>
    <row r="11" spans="1:4" ht="15">
      <c r="A11" s="115"/>
      <c r="B11" s="67" t="s">
        <v>47</v>
      </c>
      <c r="C11" s="87">
        <v>9</v>
      </c>
      <c r="D11" s="40">
        <v>2700</v>
      </c>
    </row>
    <row r="12" spans="1:4" ht="15">
      <c r="A12" s="116"/>
      <c r="B12" s="67" t="s">
        <v>48</v>
      </c>
      <c r="C12" s="87">
        <v>10</v>
      </c>
      <c r="D12" s="40">
        <v>3790</v>
      </c>
    </row>
    <row r="13" spans="1:4" ht="15">
      <c r="A13" s="63"/>
      <c r="B13" s="67" t="s">
        <v>49</v>
      </c>
      <c r="C13" s="87">
        <v>11</v>
      </c>
      <c r="D13" s="40">
        <v>2270</v>
      </c>
    </row>
    <row r="14" spans="1:4" ht="15">
      <c r="A14" s="64"/>
      <c r="B14" s="41"/>
      <c r="C14" s="88"/>
      <c r="D14" s="42"/>
    </row>
    <row r="15" spans="1:4" ht="15">
      <c r="A15" s="117" t="s">
        <v>68</v>
      </c>
      <c r="B15" s="69" t="s">
        <v>50</v>
      </c>
      <c r="C15" s="86">
        <v>12</v>
      </c>
      <c r="D15" s="38">
        <v>3060</v>
      </c>
    </row>
    <row r="16" spans="1:7" ht="15">
      <c r="A16" s="117"/>
      <c r="B16" s="69" t="s">
        <v>51</v>
      </c>
      <c r="C16" s="86">
        <v>13</v>
      </c>
      <c r="D16" s="38">
        <v>3640</v>
      </c>
      <c r="G16" t="s">
        <v>77</v>
      </c>
    </row>
    <row r="17" spans="1:4" ht="15">
      <c r="A17" s="117"/>
      <c r="B17" s="70" t="s">
        <v>52</v>
      </c>
      <c r="C17" s="87">
        <v>14</v>
      </c>
      <c r="D17" s="40">
        <v>1360</v>
      </c>
    </row>
    <row r="18" spans="1:4" ht="15">
      <c r="A18" s="117"/>
      <c r="B18" s="70" t="s">
        <v>53</v>
      </c>
      <c r="C18" s="87">
        <v>15</v>
      </c>
      <c r="D18" s="40">
        <v>1430</v>
      </c>
    </row>
    <row r="19" spans="1:4" ht="15">
      <c r="A19" s="117"/>
      <c r="B19" s="67" t="s">
        <v>54</v>
      </c>
      <c r="C19" s="89">
        <v>16</v>
      </c>
      <c r="D19" s="40">
        <v>1650</v>
      </c>
    </row>
    <row r="20" spans="1:4" ht="15">
      <c r="A20" s="64"/>
      <c r="B20" s="43"/>
      <c r="C20" s="90"/>
      <c r="D20" s="42"/>
    </row>
    <row r="21" spans="1:4" ht="15">
      <c r="A21" s="117" t="s">
        <v>69</v>
      </c>
      <c r="B21" s="67" t="s">
        <v>55</v>
      </c>
      <c r="C21" s="87">
        <v>17</v>
      </c>
      <c r="D21" s="40">
        <v>960</v>
      </c>
    </row>
    <row r="22" spans="1:4" ht="15">
      <c r="A22" s="117"/>
      <c r="B22" s="66" t="s">
        <v>56</v>
      </c>
      <c r="C22" s="86">
        <v>18</v>
      </c>
      <c r="D22" s="38">
        <v>2960</v>
      </c>
    </row>
    <row r="23" spans="1:4" ht="15">
      <c r="A23" s="117"/>
      <c r="B23" s="66" t="s">
        <v>56</v>
      </c>
      <c r="C23" s="86">
        <v>19</v>
      </c>
      <c r="D23" s="38">
        <v>2960</v>
      </c>
    </row>
    <row r="24" spans="1:4" ht="15">
      <c r="A24" s="64"/>
      <c r="B24" s="43"/>
      <c r="C24" s="90"/>
      <c r="D24" s="42"/>
    </row>
    <row r="25" spans="1:4" ht="15">
      <c r="A25" s="118" t="s">
        <v>70</v>
      </c>
      <c r="B25" s="71" t="s">
        <v>50</v>
      </c>
      <c r="C25" s="89">
        <v>20</v>
      </c>
      <c r="D25" s="40">
        <v>1340</v>
      </c>
    </row>
    <row r="26" spans="1:4" ht="15">
      <c r="A26" s="119"/>
      <c r="B26" s="37" t="s">
        <v>43</v>
      </c>
      <c r="C26" s="91">
        <v>21</v>
      </c>
      <c r="D26" s="38">
        <v>7150</v>
      </c>
    </row>
    <row r="27" spans="1:4" ht="15">
      <c r="A27" s="64"/>
      <c r="B27" s="43"/>
      <c r="C27" s="90"/>
      <c r="D27" s="42"/>
    </row>
    <row r="28" spans="1:4" ht="15">
      <c r="A28" s="117" t="s">
        <v>71</v>
      </c>
      <c r="B28" s="72" t="s">
        <v>50</v>
      </c>
      <c r="C28" s="89">
        <v>22</v>
      </c>
      <c r="D28" s="40">
        <v>1840</v>
      </c>
    </row>
    <row r="29" spans="1:4" ht="15">
      <c r="A29" s="117"/>
      <c r="B29" s="44" t="s">
        <v>51</v>
      </c>
      <c r="C29" s="91">
        <v>23</v>
      </c>
      <c r="D29" s="38">
        <v>7150</v>
      </c>
    </row>
    <row r="30" spans="1:4" ht="15">
      <c r="A30" s="117"/>
      <c r="B30" s="44" t="s">
        <v>51</v>
      </c>
      <c r="C30" s="91">
        <v>24</v>
      </c>
      <c r="D30" s="38">
        <v>7700</v>
      </c>
    </row>
    <row r="31" spans="1:4" ht="15">
      <c r="A31" s="117"/>
      <c r="B31" s="45" t="s">
        <v>57</v>
      </c>
      <c r="C31" s="89">
        <v>25</v>
      </c>
      <c r="D31" s="40">
        <v>1650</v>
      </c>
    </row>
    <row r="32" spans="1:4" ht="15">
      <c r="A32" s="46"/>
      <c r="B32" s="43"/>
      <c r="C32" s="88"/>
      <c r="D32" s="42"/>
    </row>
    <row r="33" spans="1:4" ht="15">
      <c r="A33" s="108" t="s">
        <v>72</v>
      </c>
      <c r="B33" s="44" t="s">
        <v>58</v>
      </c>
      <c r="C33" s="91">
        <v>26</v>
      </c>
      <c r="D33" s="38">
        <v>2530</v>
      </c>
    </row>
    <row r="34" spans="1:4" ht="15">
      <c r="A34" s="109"/>
      <c r="B34" s="39" t="s">
        <v>50</v>
      </c>
      <c r="C34" s="89">
        <v>27</v>
      </c>
      <c r="D34" s="40">
        <v>1650</v>
      </c>
    </row>
    <row r="35" spans="1:4" ht="15">
      <c r="A35" s="109"/>
      <c r="B35" s="47" t="s">
        <v>59</v>
      </c>
      <c r="C35" s="92">
        <v>28</v>
      </c>
      <c r="D35" s="40">
        <v>1650</v>
      </c>
    </row>
    <row r="36" spans="1:4" ht="15">
      <c r="A36" s="27"/>
      <c r="B36" s="48"/>
      <c r="C36" s="93"/>
      <c r="D36" s="42"/>
    </row>
    <row r="37" spans="1:4" ht="15">
      <c r="A37" s="112" t="s">
        <v>64</v>
      </c>
      <c r="B37" s="49" t="s">
        <v>65</v>
      </c>
      <c r="C37" s="94">
        <v>1</v>
      </c>
      <c r="D37" s="42">
        <v>1500</v>
      </c>
    </row>
    <row r="38" spans="1:4" ht="15">
      <c r="A38" s="112"/>
      <c r="B38" s="50" t="s">
        <v>65</v>
      </c>
      <c r="C38" s="95">
        <v>2</v>
      </c>
      <c r="D38" s="42">
        <v>1500</v>
      </c>
    </row>
    <row r="39" spans="1:4" ht="15">
      <c r="A39" s="112"/>
      <c r="B39" s="50" t="s">
        <v>65</v>
      </c>
      <c r="C39" s="95">
        <v>3</v>
      </c>
      <c r="D39" s="42">
        <v>1500</v>
      </c>
    </row>
    <row r="40" spans="1:4" ht="15">
      <c r="A40" s="112"/>
      <c r="B40" s="51" t="s">
        <v>65</v>
      </c>
      <c r="C40" s="95">
        <v>4</v>
      </c>
      <c r="D40" s="42">
        <v>1500</v>
      </c>
    </row>
    <row r="41" spans="1:4" ht="15">
      <c r="A41" s="112"/>
      <c r="B41" s="51" t="s">
        <v>65</v>
      </c>
      <c r="C41" s="95">
        <v>5</v>
      </c>
      <c r="D41" s="42">
        <v>1500</v>
      </c>
    </row>
    <row r="42" spans="1:4" ht="15.75" thickBot="1">
      <c r="A42" s="113"/>
      <c r="B42" s="52" t="s">
        <v>65</v>
      </c>
      <c r="C42" s="96">
        <v>6</v>
      </c>
      <c r="D42" s="53">
        <v>1500</v>
      </c>
    </row>
    <row r="43" spans="1:4" ht="15.75">
      <c r="A43" s="97" t="s">
        <v>81</v>
      </c>
      <c r="B43" s="97"/>
      <c r="C43" s="97"/>
      <c r="D43" s="29">
        <f>SUM(D3:D42)</f>
        <v>99920</v>
      </c>
    </row>
    <row r="44" spans="1:11" ht="15.75">
      <c r="A44" s="54"/>
      <c r="B44" s="55" t="s">
        <v>74</v>
      </c>
      <c r="C44" s="54"/>
      <c r="D44" s="54"/>
      <c r="E44" s="54"/>
      <c r="F44" s="54"/>
      <c r="G44" s="54"/>
      <c r="H44" s="56"/>
      <c r="I44" s="56"/>
      <c r="J44" s="56"/>
      <c r="K44" s="29"/>
    </row>
    <row r="45" spans="1:11" ht="15">
      <c r="A45" s="54"/>
      <c r="B45" s="57" t="s">
        <v>75</v>
      </c>
      <c r="C45" s="54"/>
      <c r="D45" s="54"/>
      <c r="E45" s="54"/>
      <c r="F45" s="54"/>
      <c r="G45" s="54"/>
      <c r="H45" s="54"/>
      <c r="I45" s="54"/>
      <c r="J45" s="54"/>
      <c r="K45" s="54"/>
    </row>
    <row r="46" spans="1:11" ht="15.75" thickBot="1">
      <c r="A46" s="54" t="s">
        <v>82</v>
      </c>
      <c r="B46" s="58"/>
      <c r="C46" s="54"/>
      <c r="D46" s="54"/>
      <c r="E46" s="54"/>
      <c r="F46" s="54"/>
      <c r="G46" s="54"/>
      <c r="H46" s="54"/>
      <c r="I46" s="54"/>
      <c r="J46" s="54"/>
      <c r="K46" s="54"/>
    </row>
    <row r="47" spans="1:11" ht="15.75" thickBot="1">
      <c r="A47" s="31" t="s">
        <v>78</v>
      </c>
      <c r="B47" s="32" t="s">
        <v>79</v>
      </c>
      <c r="C47" s="32" t="s">
        <v>76</v>
      </c>
      <c r="D47" s="74" t="s">
        <v>60</v>
      </c>
      <c r="E47" s="74" t="s">
        <v>31</v>
      </c>
      <c r="F47" s="74" t="s">
        <v>61</v>
      </c>
      <c r="G47" s="75" t="s">
        <v>33</v>
      </c>
      <c r="H47" s="61"/>
      <c r="I47" s="54"/>
      <c r="J47" s="54"/>
      <c r="K47" s="54"/>
    </row>
    <row r="48" spans="1:11" ht="15">
      <c r="A48" s="110" t="s">
        <v>68</v>
      </c>
      <c r="B48" s="76" t="s">
        <v>53</v>
      </c>
      <c r="C48" s="77">
        <v>1</v>
      </c>
      <c r="D48" s="59">
        <v>908</v>
      </c>
      <c r="E48" s="59">
        <v>575</v>
      </c>
      <c r="F48" s="59">
        <v>357</v>
      </c>
      <c r="G48" s="73" t="s">
        <v>39</v>
      </c>
      <c r="H48" s="43"/>
      <c r="I48" s="43"/>
      <c r="J48" s="43"/>
      <c r="K48" s="54"/>
    </row>
    <row r="49" spans="1:11" ht="15">
      <c r="A49" s="111"/>
      <c r="B49" s="78" t="s">
        <v>62</v>
      </c>
      <c r="C49" s="79">
        <v>2</v>
      </c>
      <c r="D49" s="60">
        <v>94</v>
      </c>
      <c r="E49" s="60">
        <v>185</v>
      </c>
      <c r="F49" s="60">
        <v>8</v>
      </c>
      <c r="G49" s="60">
        <v>20</v>
      </c>
      <c r="H49" s="43"/>
      <c r="I49" s="43"/>
      <c r="J49" s="43"/>
      <c r="K49" s="54"/>
    </row>
    <row r="50" spans="1:11" ht="15">
      <c r="A50" s="50"/>
      <c r="B50" s="50"/>
      <c r="C50" s="50"/>
      <c r="D50" s="60"/>
      <c r="E50" s="60"/>
      <c r="F50" s="60"/>
      <c r="G50" s="60"/>
      <c r="H50" s="43"/>
      <c r="I50" s="43"/>
      <c r="J50" s="43"/>
      <c r="K50" s="54"/>
    </row>
    <row r="51" spans="1:11" ht="30">
      <c r="A51" s="80" t="s">
        <v>71</v>
      </c>
      <c r="B51" s="78" t="s">
        <v>63</v>
      </c>
      <c r="C51" s="79">
        <v>3</v>
      </c>
      <c r="D51" s="60">
        <v>658</v>
      </c>
      <c r="E51" s="60">
        <v>567</v>
      </c>
      <c r="F51" s="60">
        <v>316</v>
      </c>
      <c r="G51" s="30" t="s">
        <v>39</v>
      </c>
      <c r="H51" s="43"/>
      <c r="I51" s="43"/>
      <c r="J51" s="43"/>
      <c r="K51" s="54"/>
    </row>
    <row r="52" spans="1:11" ht="15">
      <c r="A52" s="80" t="s">
        <v>83</v>
      </c>
      <c r="B52" s="78" t="s">
        <v>65</v>
      </c>
      <c r="C52" s="79">
        <v>4</v>
      </c>
      <c r="D52" s="60">
        <v>94</v>
      </c>
      <c r="E52" s="60">
        <v>180</v>
      </c>
      <c r="F52" s="60">
        <v>10</v>
      </c>
      <c r="G52" s="30" t="s">
        <v>65</v>
      </c>
      <c r="H52" s="43"/>
      <c r="I52" s="43"/>
      <c r="J52" s="43"/>
      <c r="K52" s="54"/>
    </row>
    <row r="53" spans="1:11" ht="15.75">
      <c r="A53" s="54"/>
      <c r="B53" s="81" t="s">
        <v>81</v>
      </c>
      <c r="C53" s="28"/>
      <c r="D53" s="82">
        <f>SUM(D48:D52)</f>
        <v>1754</v>
      </c>
      <c r="E53" s="82">
        <f>SUM(E48:E52)</f>
        <v>1507</v>
      </c>
      <c r="F53" s="82">
        <f>SUM(F48:F52)</f>
        <v>691</v>
      </c>
      <c r="G53" s="82">
        <f aca="true" t="shared" si="0" ref="G53">SUM(G48:G51)</f>
        <v>20</v>
      </c>
      <c r="H53" s="54"/>
      <c r="I53" s="54"/>
      <c r="J53" s="54"/>
      <c r="K53" s="54"/>
    </row>
    <row r="54" ht="15">
      <c r="B54" s="26"/>
    </row>
  </sheetData>
  <mergeCells count="8">
    <mergeCell ref="A33:A35"/>
    <mergeCell ref="A48:A49"/>
    <mergeCell ref="A37:A42"/>
    <mergeCell ref="A3:A12"/>
    <mergeCell ref="A15:A19"/>
    <mergeCell ref="A21:A23"/>
    <mergeCell ref="A25:A26"/>
    <mergeCell ref="A28:A31"/>
  </mergeCells>
  <dataValidations count="1">
    <dataValidation showInputMessage="1" showErrorMessage="1" promptTitle="Lookup (required)" prompt="This Location record must already exist in Microsoft Dynamics 365 or in this source file." error=" " sqref="B3:C13 B48:C49 B15:C19 B51:C52 B21:C23"/>
  </dataValidations>
  <printOptions/>
  <pageMargins left="0.7" right="0.7" top="0.787401575" bottom="0.787401575" header="0.3" footer="0.3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Šimková Lucie</dc:creator>
  <cp:keywords/>
  <dc:description/>
  <cp:lastModifiedBy>Sedlák Marek</cp:lastModifiedBy>
  <cp:lastPrinted>2021-06-16T14:10:07Z</cp:lastPrinted>
  <dcterms:created xsi:type="dcterms:W3CDTF">2019-11-22T09:27:00Z</dcterms:created>
  <dcterms:modified xsi:type="dcterms:W3CDTF">2021-11-08T14:40:44Z</dcterms:modified>
  <cp:category/>
  <cp:version/>
  <cp:contentType/>
  <cp:contentStatus/>
</cp:coreProperties>
</file>