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ROZPOČET!$A$1:$O$180</definedName>
  </definedNames>
  <calcPr calcId="125725"/>
</workbook>
</file>

<file path=xl/calcChain.xml><?xml version="1.0" encoding="utf-8"?>
<calcChain xmlns="http://schemas.openxmlformats.org/spreadsheetml/2006/main">
  <c r="L20" i="3"/>
  <c r="M169" l="1"/>
  <c r="N169" s="1"/>
  <c r="M164"/>
  <c r="N164" s="1"/>
  <c r="M161"/>
  <c r="N161" s="1"/>
  <c r="M158"/>
  <c r="N158" s="1"/>
  <c r="M155"/>
  <c r="N155" s="1"/>
  <c r="M152"/>
  <c r="N152" s="1"/>
  <c r="M149"/>
  <c r="N149" s="1"/>
  <c r="L169"/>
  <c r="L164"/>
  <c r="L161"/>
  <c r="L158"/>
  <c r="L155"/>
  <c r="L152"/>
  <c r="L149"/>
  <c r="N146"/>
  <c r="M33"/>
  <c r="N33" s="1"/>
  <c r="O33" s="1"/>
  <c r="M60"/>
  <c r="N60" s="1"/>
  <c r="O60" s="1"/>
  <c r="M103"/>
  <c r="N103" s="1"/>
  <c r="O103" s="1"/>
  <c r="N178"/>
  <c r="O178" s="1"/>
  <c r="N176"/>
  <c r="N174"/>
  <c r="O174" s="1"/>
  <c r="N172"/>
  <c r="O172" s="1"/>
  <c r="N123"/>
  <c r="O123" s="1"/>
  <c r="N122"/>
  <c r="O122" s="1"/>
  <c r="N97"/>
  <c r="N54"/>
  <c r="N30"/>
  <c r="N20"/>
  <c r="O20" s="1"/>
  <c r="N18"/>
  <c r="L135"/>
  <c r="L130"/>
  <c r="L127"/>
  <c r="L126"/>
  <c r="L123"/>
  <c r="L122"/>
  <c r="L119"/>
  <c r="L116"/>
  <c r="L113"/>
  <c r="L110"/>
  <c r="L109"/>
  <c r="L106"/>
  <c r="L103"/>
  <c r="L100"/>
  <c r="L97"/>
  <c r="L87"/>
  <c r="L82"/>
  <c r="L79"/>
  <c r="L76"/>
  <c r="L73"/>
  <c r="L70"/>
  <c r="L67"/>
  <c r="L66"/>
  <c r="L63"/>
  <c r="L60"/>
  <c r="L57"/>
  <c r="L54"/>
  <c r="L44"/>
  <c r="L39"/>
  <c r="L36"/>
  <c r="L33"/>
  <c r="L30"/>
  <c r="L18"/>
  <c r="L14"/>
  <c r="M119"/>
  <c r="N119" s="1"/>
  <c r="O119" s="1"/>
  <c r="M116"/>
  <c r="N116" s="1"/>
  <c r="O116" s="1"/>
  <c r="N14"/>
  <c r="M44"/>
  <c r="N44" s="1"/>
  <c r="O44" s="1"/>
  <c r="M39"/>
  <c r="N39" s="1"/>
  <c r="O39" s="1"/>
  <c r="M36"/>
  <c r="N36" s="1"/>
  <c r="O36" s="1"/>
  <c r="O18" l="1"/>
  <c r="O97"/>
  <c r="O54"/>
  <c r="O30"/>
  <c r="O169"/>
  <c r="O164"/>
  <c r="O161"/>
  <c r="O158"/>
  <c r="O155"/>
  <c r="O152"/>
  <c r="O149"/>
  <c r="O146"/>
  <c r="O14"/>
  <c r="M87"/>
  <c r="N87" s="1"/>
  <c r="O87" s="1"/>
  <c r="M82"/>
  <c r="N82" s="1"/>
  <c r="O82" s="1"/>
  <c r="M79"/>
  <c r="N79" s="1"/>
  <c r="O79" s="1"/>
  <c r="M76"/>
  <c r="N76" s="1"/>
  <c r="O76" s="1"/>
  <c r="M73"/>
  <c r="N73" s="1"/>
  <c r="O73" s="1"/>
  <c r="M70"/>
  <c r="N70" s="1"/>
  <c r="O70" s="1"/>
  <c r="M67"/>
  <c r="N67" s="1"/>
  <c r="O67" s="1"/>
  <c r="M66"/>
  <c r="N66" s="1"/>
  <c r="O66" s="1"/>
  <c r="M63"/>
  <c r="N63" s="1"/>
  <c r="O63" s="1"/>
  <c r="M57"/>
  <c r="N57" s="1"/>
  <c r="O57" s="1"/>
  <c r="M127"/>
  <c r="N127" s="1"/>
  <c r="O127" s="1"/>
  <c r="M135"/>
  <c r="N135" s="1"/>
  <c r="O135" s="1"/>
  <c r="M130"/>
  <c r="N130" s="1"/>
  <c r="O130" s="1"/>
  <c r="M126"/>
  <c r="N126" s="1"/>
  <c r="O126" s="1"/>
  <c r="M113"/>
  <c r="N113" s="1"/>
  <c r="O113" s="1"/>
  <c r="M110"/>
  <c r="N110" s="1"/>
  <c r="O110" s="1"/>
  <c r="M109"/>
  <c r="N109" s="1"/>
  <c r="O109" s="1"/>
  <c r="M106"/>
  <c r="N106" s="1"/>
  <c r="O106" s="1"/>
  <c r="M100"/>
  <c r="N100" s="1"/>
  <c r="O100" s="1"/>
  <c r="N180" l="1"/>
  <c r="L176"/>
  <c r="L180" l="1"/>
  <c r="O176"/>
  <c r="O180" s="1"/>
</calcChain>
</file>

<file path=xl/sharedStrings.xml><?xml version="1.0" encoding="utf-8"?>
<sst xmlns="http://schemas.openxmlformats.org/spreadsheetml/2006/main" count="263" uniqueCount="139">
  <si>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</si>
  <si>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</si>
  <si>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</si>
  <si>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</si>
  <si>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</si>
  <si>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</si>
  <si>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</si>
  <si>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</si>
  <si>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</si>
  <si>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</si>
  <si>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</si>
  <si>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</si>
  <si>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</si>
  <si>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</si>
  <si>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</si>
  <si>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</si>
  <si>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</si>
  <si>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</si>
  <si>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</si>
  <si>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</si>
  <si>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akust. tlak ve 3m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</si>
  <si>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</si>
  <si>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</si>
  <si>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</si>
  <si>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</si>
  <si>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</si>
  <si>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</si>
  <si>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</si>
  <si>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</si>
  <si>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</si>
  <si>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</si>
  <si>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</si>
  <si>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</si>
  <si>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</si>
  <si>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</si>
  <si>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3.05</t>
  </si>
  <si>
    <t>3.06</t>
  </si>
  <si>
    <t>3.07</t>
  </si>
  <si>
    <t>3.08</t>
  </si>
  <si>
    <t>2.01</t>
  </si>
  <si>
    <t>2.02</t>
  </si>
  <si>
    <t>2.03</t>
  </si>
  <si>
    <t>2.04</t>
  </si>
  <si>
    <t>2.05</t>
  </si>
  <si>
    <t>hmotnost</t>
  </si>
  <si>
    <t>kg</t>
  </si>
  <si>
    <t>kW</t>
  </si>
  <si>
    <t>1.01</t>
  </si>
  <si>
    <t>1.02</t>
  </si>
  <si>
    <t>1.03</t>
  </si>
  <si>
    <t>mm</t>
  </si>
  <si>
    <t>3.09</t>
  </si>
  <si>
    <t>3.10</t>
  </si>
  <si>
    <t>3.11</t>
  </si>
  <si>
    <t>4.01</t>
  </si>
  <si>
    <t>4.02</t>
  </si>
  <si>
    <t>4.03</t>
  </si>
  <si>
    <t>4.04</t>
  </si>
  <si>
    <t>4.05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</si>
  <si>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</si>
  <si>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</si>
  <si>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</si>
  <si>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</si>
  <si>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</si>
  <si>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</si>
  <si>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</si>
  <si>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</si>
  <si>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 xml:space="preserve">ZAŘÍZENÍ Č.3 - odvod vzduchu ze soc. zařízení </t>
  </si>
  <si>
    <t>KKT 160</t>
  </si>
  <si>
    <t>KK 160</t>
  </si>
  <si>
    <t>rozměry:</t>
  </si>
  <si>
    <t>jmen. výkon</t>
  </si>
  <si>
    <r>
      <t>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/h</t>
    </r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</si>
  <si>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</si>
  <si>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</si>
  <si>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</si>
  <si>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</si>
  <si>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</si>
  <si>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</si>
  <si>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</si>
  <si>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 xml:space="preserve">ZAŘÍZENÍ Č.4 - odvod vzduchu ze soc. zařízení </t>
  </si>
  <si>
    <t>4.06</t>
  </si>
  <si>
    <t>4.07</t>
  </si>
  <si>
    <t>4.08</t>
  </si>
  <si>
    <t>4.09</t>
  </si>
  <si>
    <t>4.10</t>
  </si>
  <si>
    <t>4.11</t>
  </si>
  <si>
    <t>4.12</t>
  </si>
  <si>
    <t>KAA 160</t>
  </si>
  <si>
    <t>RSK 160</t>
  </si>
  <si>
    <t>RSK 125</t>
  </si>
  <si>
    <t>Ohebné zvukově zaizolované potrubí</t>
  </si>
  <si>
    <t>SONOFLEX MI 102</t>
  </si>
  <si>
    <t>SONOFLEX MI 160</t>
  </si>
  <si>
    <t>Protideštová žaluzie</t>
  </si>
  <si>
    <t>PER 160</t>
  </si>
  <si>
    <t>KAA 125</t>
  </si>
  <si>
    <t>PER 125</t>
  </si>
  <si>
    <t>SONOFLEX MI 127</t>
  </si>
  <si>
    <t>PRO 125/100</t>
  </si>
  <si>
    <t>hod</t>
  </si>
  <si>
    <t>ZAŘÍZENÍ Č.1 - dveřní clona</t>
  </si>
  <si>
    <t>Dveřní clona</t>
  </si>
  <si>
    <t>DOR - L A3 - E -1  2000m</t>
  </si>
  <si>
    <t>2130/593/315</t>
  </si>
  <si>
    <t>45-61</t>
  </si>
  <si>
    <t>1430-3330</t>
  </si>
  <si>
    <t>příkon el. ohřívače</t>
  </si>
  <si>
    <t>Ovládač</t>
  </si>
  <si>
    <t>OS Viento E</t>
  </si>
  <si>
    <t>Stropní závěs</t>
  </si>
  <si>
    <t>MIXVENT TD 350/125 SILENT</t>
  </si>
  <si>
    <t>akust. tlak ve 1,5m</t>
  </si>
  <si>
    <t>OBJ 90° 125/125</t>
  </si>
  <si>
    <t>Nástěnný axiální ventilátor</t>
  </si>
  <si>
    <t>ZAŘÍZENÍ Č.2 - odvod vzduchu ze místnosti dekontaminace</t>
  </si>
  <si>
    <t>DECOR 200 CRZ</t>
  </si>
  <si>
    <t>MIXVENT TD 500/160 SILENT</t>
  </si>
  <si>
    <t>Protideštové žaluzie</t>
  </si>
  <si>
    <t xml:space="preserve">Odbočka oboustranná 90° </t>
  </si>
  <si>
    <t>OBD 90° 160/160</t>
  </si>
  <si>
    <t xml:space="preserve">ZAŘÍZENÍ Č.5 - přívod vzduchu do dekontaminace </t>
  </si>
  <si>
    <t>Malá přívodní jednotka</t>
  </si>
  <si>
    <t>RME 250/125/R</t>
  </si>
  <si>
    <t>příkon el. ohřívač</t>
  </si>
  <si>
    <t>příkon ventilátor</t>
  </si>
  <si>
    <t>TWG 125</t>
  </si>
  <si>
    <t>KK 125</t>
  </si>
  <si>
    <t>KKT 125</t>
  </si>
  <si>
    <t>5.01</t>
  </si>
  <si>
    <t>5.02</t>
  </si>
  <si>
    <t>5.03</t>
  </si>
  <si>
    <t>5.04</t>
  </si>
  <si>
    <t>5.05</t>
  </si>
  <si>
    <t>5.06</t>
  </si>
  <si>
    <t>5.07</t>
  </si>
  <si>
    <t>5.08</t>
  </si>
  <si>
    <t>VZT</t>
  </si>
  <si>
    <t>VÝKAZ VÝMĚR - DĚTSKÁ CHIRURGIE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</si>
</sst>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49" fontId="1" fillId="0" borderId="0" xfId="0" applyNumberFormat="1" applyFont="1" applyFill="1"/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ont="1"/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64" fontId="8" fillId="0" borderId="0" xfId="1" applyNumberFormat="1" applyFont="1" applyFill="1"/>
    <xf numFmtId="49" fontId="9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10" fillId="2" borderId="0" xfId="0" applyNumberFormat="1" applyFont="1" applyFill="1" applyAlignment="1">
      <alignment horizontal="center"/>
    </xf>
    <xf numFmtId="164" fontId="10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8" fillId="0" borderId="0" xfId="0" applyNumberFormat="1" applyFont="1" applyFill="1" applyAlignment="1">
      <alignment horizontal="left"/>
    </xf>
    <xf numFmtId="0" fontId="8" fillId="0" borderId="0" xfId="0" applyFont="1" applyFill="1"/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6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/>
    </xf>
    <xf numFmtId="49" fontId="10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0" fillId="0" borderId="0" xfId="1" applyNumberFormat="1" applyFont="1" applyFill="1" applyProtection="1"/>
    <xf numFmtId="0" fontId="6" fillId="0" borderId="0" xfId="0" applyFont="1" applyAlignment="1">
      <alignment vertic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0"/>
  <sheetViews>
    <sheetView tabSelected="1" view="pageBreakPreview" workbookViewId="0">
      <pane ySplit="2" topLeftCell="A159" activePane="bottomLeft" state="frozen"/>
      <selection pane="bottomLeft" activeCell="K20" sqref="K20"/>
    </sheetView>
  </sheetViews>
  <sheetFormatPr defaultRowHeight="12.75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6" customWidth="1"/>
    <col min="12" max="15" width="13.42578125" style="16" customWidth="1"/>
    <col min="16" max="16384" width="9.140625" style="2"/>
  </cols>
  <sheetData>
    <row r="1" spans="1:15" ht="18">
      <c r="A1" s="23" t="s">
        <v>138</v>
      </c>
      <c r="B1" s="24"/>
      <c r="C1" s="24"/>
      <c r="D1" s="25"/>
      <c r="E1" s="24"/>
      <c r="F1" s="24"/>
      <c r="G1" s="24"/>
      <c r="H1" s="26"/>
      <c r="I1" s="24"/>
      <c r="J1" s="27"/>
      <c r="K1" s="27" t="s">
        <v>74</v>
      </c>
      <c r="L1" s="27" t="s">
        <v>74</v>
      </c>
      <c r="M1" s="27" t="s">
        <v>75</v>
      </c>
      <c r="N1" s="27" t="s">
        <v>76</v>
      </c>
      <c r="O1" s="27" t="s">
        <v>77</v>
      </c>
    </row>
    <row r="2" spans="1:15">
      <c r="A2" s="41" t="s">
        <v>137</v>
      </c>
      <c r="B2" s="24"/>
      <c r="C2" s="24"/>
      <c r="D2" s="25"/>
      <c r="E2" s="24"/>
      <c r="F2" s="24"/>
      <c r="G2" s="24"/>
      <c r="H2" s="26"/>
      <c r="I2" s="24"/>
      <c r="J2" s="27"/>
      <c r="K2" s="27" t="s">
        <v>0</v>
      </c>
      <c r="L2" s="27" t="s">
        <v>78</v>
      </c>
      <c r="M2" s="27" t="s">
        <v>0</v>
      </c>
      <c r="N2" s="27" t="s">
        <v>78</v>
      </c>
      <c r="O2" s="27" t="s">
        <v>78</v>
      </c>
    </row>
    <row r="3" spans="1:15" s="6" customFormat="1">
      <c r="A3" s="5" t="s">
        <v>101</v>
      </c>
      <c r="B3" s="1"/>
      <c r="C3" s="1"/>
      <c r="D3" s="1"/>
      <c r="E3" s="4"/>
      <c r="F3" s="1"/>
      <c r="G3" s="1"/>
      <c r="H3" s="1"/>
      <c r="I3" s="1"/>
      <c r="J3" s="1"/>
      <c r="K3" s="17"/>
      <c r="L3" s="17"/>
      <c r="M3" s="17"/>
      <c r="N3" s="17"/>
      <c r="O3" s="17"/>
    </row>
    <row r="4" spans="1:15">
      <c r="A4" s="8" t="s">
        <v>47</v>
      </c>
      <c r="B4" s="45" t="s">
        <v>102</v>
      </c>
      <c r="C4" s="45"/>
      <c r="D4" s="45"/>
      <c r="E4" s="45"/>
      <c r="F4" s="45"/>
      <c r="G4" s="45"/>
      <c r="H4" s="45"/>
      <c r="I4" s="15"/>
      <c r="J4" s="15"/>
    </row>
    <row r="5" spans="1:15">
      <c r="A5" s="8"/>
      <c r="B5" s="33"/>
      <c r="C5" s="2"/>
      <c r="D5" s="33"/>
      <c r="E5" s="33"/>
      <c r="F5" s="33"/>
      <c r="G5" s="33"/>
      <c r="H5" s="34"/>
      <c r="I5" s="34"/>
      <c r="J5" s="34"/>
      <c r="K5" s="36"/>
      <c r="L5" s="36"/>
      <c r="M5" s="36"/>
      <c r="N5" s="36"/>
      <c r="O5" s="36"/>
    </row>
    <row r="6" spans="1:15">
      <c r="A6" s="8"/>
      <c r="B6" s="15"/>
      <c r="C6" s="35" t="s">
        <v>103</v>
      </c>
      <c r="D6" s="19"/>
      <c r="E6" s="19"/>
      <c r="F6" s="19"/>
      <c r="G6" s="19"/>
      <c r="H6" s="15"/>
      <c r="I6" s="15"/>
      <c r="J6" s="15"/>
    </row>
    <row r="7" spans="1:15">
      <c r="A7" s="8"/>
      <c r="B7" s="15"/>
      <c r="C7" s="15"/>
      <c r="D7" s="19" t="s">
        <v>70</v>
      </c>
      <c r="E7" s="19"/>
      <c r="F7" s="20" t="s">
        <v>104</v>
      </c>
      <c r="G7" s="19" t="s">
        <v>50</v>
      </c>
      <c r="H7" s="15"/>
      <c r="I7" s="15"/>
      <c r="J7" s="15"/>
    </row>
    <row r="8" spans="1:15">
      <c r="A8" s="8"/>
      <c r="B8" s="15"/>
      <c r="C8" s="15"/>
      <c r="D8" s="19" t="s">
        <v>44</v>
      </c>
      <c r="F8" s="20">
        <v>93</v>
      </c>
      <c r="G8" s="19" t="s">
        <v>45</v>
      </c>
      <c r="H8" s="15"/>
      <c r="I8" s="15"/>
      <c r="J8" s="15"/>
    </row>
    <row r="9" spans="1:15">
      <c r="A9" s="8"/>
      <c r="B9" s="15"/>
      <c r="C9" s="15"/>
      <c r="D9" s="40" t="s">
        <v>20</v>
      </c>
      <c r="F9" s="20" t="s">
        <v>105</v>
      </c>
      <c r="G9" s="19" t="s">
        <v>10</v>
      </c>
      <c r="H9" s="15"/>
      <c r="I9" s="15"/>
      <c r="J9" s="15"/>
    </row>
    <row r="10" spans="1:15" ht="13.5">
      <c r="A10" s="8"/>
      <c r="B10" s="15"/>
      <c r="C10" s="15"/>
      <c r="D10" s="19" t="s">
        <v>71</v>
      </c>
      <c r="F10" s="21" t="s">
        <v>106</v>
      </c>
      <c r="G10" s="19" t="s">
        <v>72</v>
      </c>
      <c r="H10" s="15"/>
      <c r="I10" s="15"/>
      <c r="J10" s="15"/>
    </row>
    <row r="11" spans="1:15">
      <c r="A11" s="8"/>
      <c r="B11" s="15"/>
      <c r="C11" s="15"/>
      <c r="D11" s="19" t="s">
        <v>8</v>
      </c>
      <c r="F11" s="20">
        <v>1.03</v>
      </c>
      <c r="G11" s="19" t="s">
        <v>46</v>
      </c>
      <c r="H11" s="15"/>
      <c r="I11" s="15"/>
      <c r="J11" s="15"/>
    </row>
    <row r="12" spans="1:15">
      <c r="A12" s="8"/>
      <c r="B12" s="15"/>
      <c r="C12" s="15"/>
      <c r="D12" s="19" t="s">
        <v>6</v>
      </c>
      <c r="F12" s="20">
        <v>230</v>
      </c>
      <c r="G12" s="19" t="s">
        <v>7</v>
      </c>
      <c r="H12" s="15"/>
      <c r="I12" s="15"/>
      <c r="J12" s="15"/>
    </row>
    <row r="13" spans="1:15">
      <c r="A13" s="8"/>
      <c r="B13" s="15"/>
      <c r="C13" s="15"/>
      <c r="D13" s="40" t="s">
        <v>107</v>
      </c>
      <c r="F13" s="20">
        <v>9</v>
      </c>
      <c r="G13" s="19" t="s">
        <v>46</v>
      </c>
      <c r="H13" s="15"/>
      <c r="I13" s="15"/>
      <c r="J13" s="15"/>
    </row>
    <row r="14" spans="1:15">
      <c r="A14" s="8"/>
      <c r="B14" s="15"/>
      <c r="C14" s="15"/>
      <c r="D14" s="19" t="s">
        <v>6</v>
      </c>
      <c r="F14" s="20">
        <v>400</v>
      </c>
      <c r="G14" s="19" t="s">
        <v>7</v>
      </c>
      <c r="H14" s="15"/>
      <c r="I14" s="15">
        <v>1</v>
      </c>
      <c r="J14" s="15" t="s">
        <v>17</v>
      </c>
      <c r="K14" s="42">
        <v>0</v>
      </c>
      <c r="L14" s="37">
        <f t="shared" ref="L14:L76" si="0">+K14*I14</f>
        <v>0</v>
      </c>
      <c r="M14" s="43">
        <v>0</v>
      </c>
      <c r="N14" s="37">
        <f t="shared" ref="N14" si="1">+M14*I14</f>
        <v>0</v>
      </c>
      <c r="O14" s="37">
        <f t="shared" ref="O14" si="2">+N14+L14</f>
        <v>0</v>
      </c>
    </row>
    <row r="15" spans="1:15">
      <c r="A15" s="8"/>
      <c r="B15" s="39"/>
      <c r="C15" s="39"/>
      <c r="D15" s="38"/>
      <c r="F15" s="20"/>
      <c r="G15" s="38"/>
      <c r="H15" s="39"/>
      <c r="I15" s="39"/>
      <c r="J15" s="39"/>
      <c r="K15" s="36"/>
      <c r="L15" s="37"/>
      <c r="M15" s="37"/>
      <c r="N15" s="37"/>
      <c r="O15" s="37"/>
    </row>
    <row r="16" spans="1:15">
      <c r="A16" s="8" t="s">
        <v>48</v>
      </c>
      <c r="B16" s="45" t="s">
        <v>108</v>
      </c>
      <c r="C16" s="45"/>
      <c r="D16" s="45"/>
      <c r="E16" s="45"/>
      <c r="F16" s="45"/>
      <c r="G16" s="45"/>
      <c r="H16" s="45"/>
      <c r="I16" s="15"/>
      <c r="J16" s="15"/>
      <c r="K16" s="35"/>
      <c r="L16" s="37"/>
      <c r="M16" s="37"/>
      <c r="N16" s="37"/>
      <c r="O16" s="37"/>
    </row>
    <row r="17" spans="1:15">
      <c r="A17" s="8"/>
      <c r="C17" s="2"/>
      <c r="F17" s="4"/>
      <c r="K17" s="36"/>
      <c r="L17" s="37"/>
      <c r="M17" s="37"/>
      <c r="N17" s="37"/>
      <c r="O17" s="37"/>
    </row>
    <row r="18" spans="1:15">
      <c r="A18" s="8"/>
      <c r="B18" s="15"/>
      <c r="C18" s="35" t="s">
        <v>109</v>
      </c>
      <c r="D18" s="19"/>
      <c r="E18" s="19"/>
      <c r="F18" s="19"/>
      <c r="G18" s="15"/>
      <c r="H18" s="15"/>
      <c r="I18" s="15">
        <v>1</v>
      </c>
      <c r="J18" s="35" t="s">
        <v>17</v>
      </c>
      <c r="K18" s="42">
        <v>0</v>
      </c>
      <c r="L18" s="37">
        <f t="shared" si="0"/>
        <v>0</v>
      </c>
      <c r="M18" s="43">
        <v>0</v>
      </c>
      <c r="N18" s="37">
        <f t="shared" ref="N18:N76" si="3">+M18*I18</f>
        <v>0</v>
      </c>
      <c r="O18" s="37">
        <f t="shared" ref="O18:O76" si="4">+N18+L18</f>
        <v>0</v>
      </c>
    </row>
    <row r="19" spans="1:15">
      <c r="A19" s="8"/>
      <c r="B19" s="34"/>
      <c r="C19" s="34"/>
      <c r="D19" s="33"/>
      <c r="F19" s="20"/>
      <c r="G19" s="33"/>
      <c r="H19" s="34"/>
      <c r="I19" s="20"/>
      <c r="J19" s="33"/>
      <c r="K19" s="36"/>
      <c r="L19" s="37"/>
      <c r="M19" s="37"/>
      <c r="N19" s="37"/>
      <c r="O19" s="37"/>
    </row>
    <row r="20" spans="1:15">
      <c r="A20" s="8" t="s">
        <v>49</v>
      </c>
      <c r="B20" s="45" t="s">
        <v>110</v>
      </c>
      <c r="C20" s="45"/>
      <c r="D20" s="45"/>
      <c r="E20" s="45"/>
      <c r="F20" s="45"/>
      <c r="G20" s="45"/>
      <c r="H20" s="45"/>
      <c r="I20" s="39">
        <v>1</v>
      </c>
      <c r="J20" s="35" t="s">
        <v>17</v>
      </c>
      <c r="K20" s="42">
        <v>0</v>
      </c>
      <c r="L20" s="37">
        <f t="shared" ref="L20" si="5">+K20*I20</f>
        <v>0</v>
      </c>
      <c r="M20" s="43">
        <v>0</v>
      </c>
      <c r="N20" s="37">
        <f t="shared" si="3"/>
        <v>0</v>
      </c>
      <c r="O20" s="37">
        <f t="shared" si="4"/>
        <v>0</v>
      </c>
    </row>
    <row r="21" spans="1:15" s="35" customFormat="1">
      <c r="A21" s="14"/>
      <c r="C21" s="11"/>
      <c r="D21" s="39"/>
      <c r="F21" s="12"/>
      <c r="K21" s="18"/>
      <c r="L21" s="37"/>
      <c r="M21" s="37"/>
      <c r="N21" s="37"/>
      <c r="O21" s="37"/>
    </row>
    <row r="22" spans="1:15" s="35" customFormat="1">
      <c r="A22" s="10" t="s">
        <v>115</v>
      </c>
      <c r="C22" s="11"/>
      <c r="D22" s="39"/>
      <c r="F22" s="12"/>
      <c r="K22" s="18"/>
      <c r="L22" s="37"/>
      <c r="M22" s="37"/>
      <c r="N22" s="37"/>
      <c r="O22" s="37"/>
    </row>
    <row r="23" spans="1:15" s="35" customFormat="1">
      <c r="A23" s="13" t="s">
        <v>39</v>
      </c>
      <c r="B23" s="35" t="s">
        <v>114</v>
      </c>
      <c r="C23" s="11"/>
      <c r="D23" s="39"/>
      <c r="F23" s="12"/>
      <c r="K23" s="18"/>
      <c r="L23" s="37"/>
      <c r="M23" s="37"/>
      <c r="N23" s="37"/>
      <c r="O23" s="37"/>
    </row>
    <row r="24" spans="1:15">
      <c r="A24" s="8"/>
      <c r="C24" s="2"/>
      <c r="F24" s="4"/>
      <c r="K24" s="36"/>
      <c r="L24" s="37"/>
      <c r="M24" s="37"/>
      <c r="N24" s="37"/>
      <c r="O24" s="37"/>
    </row>
    <row r="25" spans="1:15" s="35" customFormat="1">
      <c r="A25" s="14"/>
      <c r="C25" s="11"/>
      <c r="D25" s="35" t="s">
        <v>116</v>
      </c>
      <c r="F25" s="12"/>
      <c r="K25" s="18"/>
      <c r="L25" s="37"/>
      <c r="M25" s="37"/>
      <c r="N25" s="37"/>
      <c r="O25" s="37"/>
    </row>
    <row r="26" spans="1:15" s="35" customFormat="1">
      <c r="A26" s="14"/>
      <c r="C26" s="11"/>
      <c r="D26" s="39"/>
      <c r="E26" s="35" t="s">
        <v>2</v>
      </c>
      <c r="F26" s="12">
        <v>80</v>
      </c>
      <c r="G26" s="35" t="s">
        <v>3</v>
      </c>
      <c r="K26" s="18"/>
      <c r="L26" s="37"/>
      <c r="M26" s="37"/>
      <c r="N26" s="37"/>
      <c r="O26" s="37"/>
    </row>
    <row r="27" spans="1:15" s="35" customFormat="1">
      <c r="A27" s="14"/>
      <c r="C27" s="11"/>
      <c r="D27" s="39"/>
      <c r="E27" s="35" t="s">
        <v>4</v>
      </c>
      <c r="F27" s="12">
        <v>20</v>
      </c>
      <c r="G27" s="35" t="s">
        <v>5</v>
      </c>
      <c r="K27" s="18"/>
      <c r="L27" s="37"/>
      <c r="M27" s="37"/>
      <c r="N27" s="37"/>
      <c r="O27" s="37"/>
    </row>
    <row r="28" spans="1:15" s="35" customFormat="1">
      <c r="A28" s="14"/>
      <c r="C28" s="11"/>
      <c r="D28" s="39"/>
      <c r="E28" s="35" t="s">
        <v>6</v>
      </c>
      <c r="F28" s="12">
        <v>230</v>
      </c>
      <c r="G28" s="35" t="s">
        <v>7</v>
      </c>
      <c r="K28" s="18"/>
      <c r="L28" s="37"/>
      <c r="M28" s="37"/>
      <c r="N28" s="37"/>
      <c r="O28" s="37"/>
    </row>
    <row r="29" spans="1:15" s="35" customFormat="1">
      <c r="A29" s="14"/>
      <c r="C29" s="11"/>
      <c r="D29" s="39"/>
      <c r="E29" s="35" t="s">
        <v>8</v>
      </c>
      <c r="F29" s="12">
        <v>20</v>
      </c>
      <c r="G29" s="35" t="s">
        <v>9</v>
      </c>
      <c r="K29" s="18"/>
      <c r="L29" s="37"/>
      <c r="M29" s="37"/>
      <c r="N29" s="37"/>
      <c r="O29" s="37"/>
    </row>
    <row r="30" spans="1:15" s="35" customFormat="1">
      <c r="A30" s="14"/>
      <c r="C30" s="11"/>
      <c r="D30" s="39"/>
      <c r="E30" s="35" t="s">
        <v>112</v>
      </c>
      <c r="F30" s="12">
        <v>45.5</v>
      </c>
      <c r="G30" s="35" t="s">
        <v>10</v>
      </c>
      <c r="I30" s="35">
        <v>1</v>
      </c>
      <c r="J30" s="35" t="s">
        <v>0</v>
      </c>
      <c r="K30" s="42">
        <v>0</v>
      </c>
      <c r="L30" s="37">
        <f t="shared" si="0"/>
        <v>0</v>
      </c>
      <c r="M30" s="43">
        <v>0</v>
      </c>
      <c r="N30" s="37">
        <f t="shared" si="3"/>
        <v>0</v>
      </c>
      <c r="O30" s="37">
        <f t="shared" si="4"/>
        <v>0</v>
      </c>
    </row>
    <row r="31" spans="1:15" s="35" customFormat="1">
      <c r="A31" s="14"/>
      <c r="C31" s="11"/>
      <c r="D31" s="39"/>
      <c r="F31" s="12"/>
      <c r="K31" s="18"/>
      <c r="L31" s="37"/>
      <c r="M31" s="37"/>
      <c r="N31" s="37"/>
      <c r="O31" s="37"/>
    </row>
    <row r="32" spans="1:15" s="35" customFormat="1">
      <c r="A32" s="13" t="s">
        <v>40</v>
      </c>
      <c r="B32" s="35" t="s">
        <v>94</v>
      </c>
      <c r="C32" s="11"/>
      <c r="D32" s="39"/>
      <c r="F32" s="12"/>
      <c r="K32" s="44"/>
      <c r="L32" s="37"/>
      <c r="M32" s="37"/>
      <c r="N32" s="37"/>
      <c r="O32" s="37"/>
    </row>
    <row r="33" spans="1:15" s="35" customFormat="1">
      <c r="A33" s="14"/>
      <c r="C33" s="11"/>
      <c r="D33" s="35" t="s">
        <v>97</v>
      </c>
      <c r="F33" s="12"/>
      <c r="I33" s="35">
        <v>1</v>
      </c>
      <c r="J33" s="35" t="s">
        <v>0</v>
      </c>
      <c r="K33" s="42">
        <v>0</v>
      </c>
      <c r="L33" s="37">
        <f t="shared" si="0"/>
        <v>0</v>
      </c>
      <c r="M33" s="43">
        <f t="shared" ref="M33" si="6">+CEILING(K33*0.45,1)</f>
        <v>0</v>
      </c>
      <c r="N33" s="37">
        <f t="shared" si="3"/>
        <v>0</v>
      </c>
      <c r="O33" s="37">
        <f t="shared" si="4"/>
        <v>0</v>
      </c>
    </row>
    <row r="34" spans="1:15" s="35" customFormat="1">
      <c r="A34" s="14"/>
      <c r="C34" s="11"/>
      <c r="D34" s="39"/>
      <c r="F34" s="12"/>
      <c r="K34" s="18"/>
      <c r="L34" s="37"/>
      <c r="M34" s="37"/>
      <c r="N34" s="37"/>
      <c r="O34" s="37"/>
    </row>
    <row r="35" spans="1:15" s="6" customFormat="1">
      <c r="A35" s="7" t="s">
        <v>41</v>
      </c>
      <c r="B35" s="2" t="s">
        <v>91</v>
      </c>
      <c r="C35" s="1"/>
      <c r="D35" s="1"/>
      <c r="E35" s="1"/>
      <c r="F35" s="1"/>
      <c r="G35" s="1"/>
      <c r="H35" s="1"/>
      <c r="I35" s="1"/>
      <c r="J35" s="1"/>
      <c r="K35" s="37"/>
      <c r="L35" s="37"/>
      <c r="M35" s="37"/>
      <c r="N35" s="37"/>
      <c r="O35" s="37"/>
    </row>
    <row r="36" spans="1:15" s="6" customFormat="1">
      <c r="A36" s="7"/>
      <c r="B36" s="1"/>
      <c r="D36" s="2" t="s">
        <v>98</v>
      </c>
      <c r="E36" s="1"/>
      <c r="F36" s="1"/>
      <c r="G36" s="1"/>
      <c r="H36" s="1"/>
      <c r="I36" s="1">
        <v>6</v>
      </c>
      <c r="J36" s="1" t="s">
        <v>1</v>
      </c>
      <c r="K36" s="43">
        <v>0</v>
      </c>
      <c r="L36" s="37">
        <f t="shared" si="0"/>
        <v>0</v>
      </c>
      <c r="M36" s="43">
        <f t="shared" ref="M36" si="7">+CEILING(K36*0.65,1)</f>
        <v>0</v>
      </c>
      <c r="N36" s="37">
        <f t="shared" si="3"/>
        <v>0</v>
      </c>
      <c r="O36" s="37">
        <f t="shared" si="4"/>
        <v>0</v>
      </c>
    </row>
    <row r="37" spans="1:15" s="35" customFormat="1">
      <c r="A37" s="14"/>
      <c r="C37" s="11"/>
      <c r="D37" s="39"/>
      <c r="F37" s="12"/>
      <c r="K37" s="18"/>
      <c r="L37" s="37"/>
      <c r="M37" s="37"/>
      <c r="N37" s="37"/>
      <c r="O37" s="37"/>
    </row>
    <row r="38" spans="1:15" s="35" customFormat="1">
      <c r="A38" s="13" t="s">
        <v>42</v>
      </c>
      <c r="B38" s="35" t="s">
        <v>18</v>
      </c>
      <c r="C38" s="11"/>
      <c r="D38" s="39"/>
      <c r="F38" s="12"/>
      <c r="K38" s="18"/>
      <c r="L38" s="37"/>
      <c r="M38" s="37"/>
      <c r="N38" s="37"/>
      <c r="O38" s="37"/>
    </row>
    <row r="39" spans="1:15" s="35" customFormat="1">
      <c r="A39" s="14"/>
      <c r="C39" s="11"/>
      <c r="D39" s="39" t="s">
        <v>19</v>
      </c>
      <c r="F39" s="12"/>
      <c r="I39" s="35">
        <v>1</v>
      </c>
      <c r="J39" s="35" t="s">
        <v>0</v>
      </c>
      <c r="K39" s="42">
        <v>0</v>
      </c>
      <c r="L39" s="37">
        <f t="shared" si="0"/>
        <v>0</v>
      </c>
      <c r="M39" s="43">
        <f t="shared" ref="M39" si="8">+CEILING(K39*0.45,1)</f>
        <v>0</v>
      </c>
      <c r="N39" s="37">
        <f t="shared" si="3"/>
        <v>0</v>
      </c>
      <c r="O39" s="37">
        <f t="shared" si="4"/>
        <v>0</v>
      </c>
    </row>
    <row r="40" spans="1:15" s="35" customFormat="1">
      <c r="A40" s="14"/>
      <c r="C40" s="11"/>
      <c r="D40" s="39"/>
      <c r="F40" s="12"/>
      <c r="K40" s="18"/>
      <c r="L40" s="37"/>
      <c r="M40" s="37"/>
      <c r="N40" s="37"/>
      <c r="O40" s="37"/>
    </row>
    <row r="41" spans="1:15" s="35" customFormat="1">
      <c r="A41" s="13" t="s">
        <v>43</v>
      </c>
      <c r="B41" s="35" t="s">
        <v>14</v>
      </c>
      <c r="C41" s="11"/>
      <c r="D41" s="39"/>
      <c r="F41" s="12"/>
      <c r="K41" s="18"/>
      <c r="L41" s="37"/>
      <c r="M41" s="37"/>
      <c r="N41" s="37"/>
      <c r="O41" s="37"/>
    </row>
    <row r="42" spans="1:15" s="35" customFormat="1">
      <c r="A42" s="14"/>
      <c r="C42" s="11"/>
      <c r="D42" s="39" t="s">
        <v>22</v>
      </c>
      <c r="F42" s="12"/>
      <c r="K42" s="18"/>
      <c r="L42" s="37"/>
      <c r="M42" s="37"/>
      <c r="N42" s="37"/>
      <c r="O42" s="37"/>
    </row>
    <row r="43" spans="1:15" s="35" customFormat="1">
      <c r="A43" s="14"/>
      <c r="C43" s="11"/>
      <c r="D43" s="39" t="s">
        <v>15</v>
      </c>
      <c r="F43" s="12"/>
      <c r="K43" s="18"/>
      <c r="L43" s="37"/>
      <c r="M43" s="37"/>
      <c r="N43" s="37"/>
      <c r="O43" s="37"/>
    </row>
    <row r="44" spans="1:15" s="35" customFormat="1">
      <c r="A44" s="14"/>
      <c r="C44" s="11"/>
      <c r="D44" s="39" t="s">
        <v>16</v>
      </c>
      <c r="F44" s="12"/>
      <c r="I44" s="35">
        <v>0.5</v>
      </c>
      <c r="J44" s="35" t="s">
        <v>45</v>
      </c>
      <c r="K44" s="42">
        <v>0</v>
      </c>
      <c r="L44" s="37">
        <f t="shared" si="0"/>
        <v>0</v>
      </c>
      <c r="M44" s="43">
        <f t="shared" ref="M44" si="9">+CEILING(K44*0.45,1)</f>
        <v>0</v>
      </c>
      <c r="N44" s="37">
        <f t="shared" si="3"/>
        <v>0</v>
      </c>
      <c r="O44" s="37">
        <f t="shared" si="4"/>
        <v>0</v>
      </c>
    </row>
    <row r="45" spans="1:15" s="35" customFormat="1">
      <c r="A45" s="14"/>
      <c r="C45" s="11"/>
      <c r="D45" s="39"/>
      <c r="F45" s="12"/>
      <c r="K45" s="18"/>
      <c r="L45" s="37"/>
      <c r="M45" s="37"/>
      <c r="N45" s="37"/>
      <c r="O45" s="37"/>
    </row>
    <row r="46" spans="1:15" s="35" customFormat="1">
      <c r="A46" s="10" t="s">
        <v>67</v>
      </c>
      <c r="C46" s="11"/>
      <c r="D46" s="39"/>
      <c r="F46" s="12"/>
      <c r="K46" s="18"/>
      <c r="L46" s="37"/>
      <c r="M46" s="37"/>
      <c r="N46" s="37"/>
      <c r="O46" s="37"/>
    </row>
    <row r="47" spans="1:15" s="35" customFormat="1">
      <c r="A47" s="13" t="s">
        <v>31</v>
      </c>
      <c r="B47" s="35" t="s">
        <v>30</v>
      </c>
      <c r="C47" s="11"/>
      <c r="D47" s="39"/>
      <c r="F47" s="12"/>
      <c r="K47" s="18"/>
      <c r="L47" s="37"/>
      <c r="M47" s="37"/>
      <c r="N47" s="37"/>
      <c r="O47" s="37"/>
    </row>
    <row r="48" spans="1:15">
      <c r="A48" s="8"/>
      <c r="C48" s="2"/>
      <c r="F48" s="4"/>
      <c r="K48" s="36"/>
      <c r="L48" s="37"/>
      <c r="M48" s="37"/>
      <c r="N48" s="37"/>
      <c r="O48" s="37"/>
    </row>
    <row r="49" spans="1:15" s="35" customFormat="1">
      <c r="A49" s="14"/>
      <c r="C49" s="11"/>
      <c r="D49" s="35" t="s">
        <v>111</v>
      </c>
      <c r="F49" s="12"/>
      <c r="K49" s="18"/>
      <c r="L49" s="37"/>
      <c r="M49" s="37"/>
      <c r="N49" s="37"/>
      <c r="O49" s="37"/>
    </row>
    <row r="50" spans="1:15" s="35" customFormat="1">
      <c r="A50" s="14"/>
      <c r="C50" s="11"/>
      <c r="D50" s="39"/>
      <c r="E50" s="35" t="s">
        <v>2</v>
      </c>
      <c r="F50" s="12">
        <v>80</v>
      </c>
      <c r="G50" s="35" t="s">
        <v>3</v>
      </c>
      <c r="K50" s="18"/>
      <c r="L50" s="37"/>
      <c r="M50" s="37"/>
      <c r="N50" s="37"/>
      <c r="O50" s="37"/>
    </row>
    <row r="51" spans="1:15" s="35" customFormat="1">
      <c r="A51" s="14"/>
      <c r="C51" s="11"/>
      <c r="D51" s="39"/>
      <c r="E51" s="35" t="s">
        <v>4</v>
      </c>
      <c r="F51" s="12">
        <v>110</v>
      </c>
      <c r="G51" s="35" t="s">
        <v>5</v>
      </c>
      <c r="K51" s="18"/>
      <c r="L51" s="37"/>
      <c r="M51" s="37"/>
      <c r="N51" s="37"/>
      <c r="O51" s="37"/>
    </row>
    <row r="52" spans="1:15" s="35" customFormat="1">
      <c r="A52" s="14"/>
      <c r="C52" s="11"/>
      <c r="D52" s="39"/>
      <c r="E52" s="35" t="s">
        <v>6</v>
      </c>
      <c r="F52" s="12">
        <v>230</v>
      </c>
      <c r="G52" s="35" t="s">
        <v>7</v>
      </c>
      <c r="K52" s="18"/>
      <c r="L52" s="37"/>
      <c r="M52" s="37"/>
      <c r="N52" s="37"/>
      <c r="O52" s="37"/>
    </row>
    <row r="53" spans="1:15" s="35" customFormat="1">
      <c r="A53" s="14"/>
      <c r="C53" s="11"/>
      <c r="D53" s="39"/>
      <c r="E53" s="35" t="s">
        <v>8</v>
      </c>
      <c r="F53" s="12">
        <v>30</v>
      </c>
      <c r="G53" s="35" t="s">
        <v>9</v>
      </c>
      <c r="K53" s="18"/>
      <c r="L53" s="37"/>
      <c r="M53" s="37"/>
      <c r="N53" s="37"/>
      <c r="O53" s="37"/>
    </row>
    <row r="54" spans="1:15" s="35" customFormat="1">
      <c r="A54" s="14"/>
      <c r="C54" s="11"/>
      <c r="D54" s="39"/>
      <c r="E54" s="35" t="s">
        <v>112</v>
      </c>
      <c r="F54" s="12">
        <v>20</v>
      </c>
      <c r="G54" s="35" t="s">
        <v>10</v>
      </c>
      <c r="I54" s="35">
        <v>1</v>
      </c>
      <c r="J54" s="35" t="s">
        <v>0</v>
      </c>
      <c r="K54" s="42">
        <v>0</v>
      </c>
      <c r="L54" s="37">
        <f t="shared" si="0"/>
        <v>0</v>
      </c>
      <c r="M54" s="43">
        <v>0</v>
      </c>
      <c r="N54" s="37">
        <f t="shared" si="3"/>
        <v>0</v>
      </c>
      <c r="O54" s="37">
        <f t="shared" si="4"/>
        <v>0</v>
      </c>
    </row>
    <row r="55" spans="1:15" s="35" customFormat="1">
      <c r="A55" s="14"/>
      <c r="C55" s="11"/>
      <c r="D55" s="39"/>
      <c r="F55" s="12"/>
      <c r="K55" s="18"/>
      <c r="L55" s="37"/>
      <c r="M55" s="37"/>
      <c r="N55" s="37"/>
      <c r="O55" s="37"/>
    </row>
    <row r="56" spans="1:15" s="35" customFormat="1">
      <c r="A56" s="13" t="s">
        <v>32</v>
      </c>
      <c r="B56" s="35" t="s">
        <v>21</v>
      </c>
      <c r="C56" s="11"/>
      <c r="D56" s="39"/>
      <c r="F56" s="12"/>
      <c r="K56" s="18"/>
      <c r="L56" s="37"/>
      <c r="M56" s="37"/>
      <c r="N56" s="37"/>
      <c r="O56" s="37"/>
    </row>
    <row r="57" spans="1:15" s="35" customFormat="1">
      <c r="A57" s="14"/>
      <c r="C57" s="11"/>
      <c r="D57" s="35" t="s">
        <v>96</v>
      </c>
      <c r="F57" s="12"/>
      <c r="I57" s="35">
        <v>2</v>
      </c>
      <c r="J57" s="35" t="s">
        <v>0</v>
      </c>
      <c r="K57" s="42">
        <v>0</v>
      </c>
      <c r="L57" s="37">
        <f t="shared" si="0"/>
        <v>0</v>
      </c>
      <c r="M57" s="43">
        <f t="shared" ref="M57" si="10">+CEILING(K57*0.45,1)</f>
        <v>0</v>
      </c>
      <c r="N57" s="37">
        <f t="shared" si="3"/>
        <v>0</v>
      </c>
      <c r="O57" s="37">
        <f t="shared" si="4"/>
        <v>0</v>
      </c>
    </row>
    <row r="58" spans="1:15" s="35" customFormat="1">
      <c r="A58" s="14"/>
      <c r="C58" s="11"/>
      <c r="D58" s="39"/>
      <c r="F58" s="12"/>
      <c r="K58" s="18"/>
      <c r="L58" s="37"/>
      <c r="M58" s="37"/>
      <c r="N58" s="37"/>
      <c r="O58" s="37"/>
    </row>
    <row r="59" spans="1:15" s="35" customFormat="1">
      <c r="A59" s="13" t="s">
        <v>33</v>
      </c>
      <c r="B59" s="35" t="s">
        <v>94</v>
      </c>
      <c r="C59" s="11"/>
      <c r="D59" s="39"/>
      <c r="F59" s="12"/>
      <c r="K59" s="18"/>
      <c r="L59" s="37"/>
      <c r="M59" s="37"/>
      <c r="N59" s="37"/>
      <c r="O59" s="37"/>
    </row>
    <row r="60" spans="1:15" s="35" customFormat="1">
      <c r="A60" s="14"/>
      <c r="C60" s="11"/>
      <c r="D60" s="35" t="s">
        <v>97</v>
      </c>
      <c r="F60" s="12"/>
      <c r="I60" s="35">
        <v>1</v>
      </c>
      <c r="J60" s="35" t="s">
        <v>0</v>
      </c>
      <c r="K60" s="42">
        <v>0</v>
      </c>
      <c r="L60" s="37">
        <f t="shared" si="0"/>
        <v>0</v>
      </c>
      <c r="M60" s="43">
        <f t="shared" ref="M60" si="11">+CEILING(K60*0.45,1)</f>
        <v>0</v>
      </c>
      <c r="N60" s="37">
        <f t="shared" si="3"/>
        <v>0</v>
      </c>
      <c r="O60" s="37">
        <f t="shared" si="4"/>
        <v>0</v>
      </c>
    </row>
    <row r="61" spans="1:15" s="35" customFormat="1">
      <c r="A61" s="14"/>
      <c r="C61" s="11"/>
      <c r="D61" s="39"/>
      <c r="F61" s="12"/>
      <c r="K61" s="18"/>
      <c r="L61" s="37"/>
      <c r="M61" s="37"/>
      <c r="N61" s="37"/>
      <c r="O61" s="37"/>
    </row>
    <row r="62" spans="1:15" s="35" customFormat="1">
      <c r="A62" s="13" t="s">
        <v>34</v>
      </c>
      <c r="B62" s="35" t="s">
        <v>59</v>
      </c>
      <c r="C62" s="11"/>
      <c r="D62" s="39"/>
      <c r="F62" s="12"/>
      <c r="K62" s="18"/>
      <c r="L62" s="37"/>
      <c r="M62" s="37"/>
      <c r="N62" s="37"/>
      <c r="O62" s="37"/>
    </row>
    <row r="63" spans="1:15" s="35" customFormat="1">
      <c r="A63" s="14"/>
      <c r="C63" s="11"/>
      <c r="D63" s="35" t="s">
        <v>90</v>
      </c>
      <c r="F63" s="12"/>
      <c r="I63" s="35">
        <v>1</v>
      </c>
      <c r="J63" s="35" t="s">
        <v>0</v>
      </c>
      <c r="K63" s="42">
        <v>0</v>
      </c>
      <c r="L63" s="37">
        <f t="shared" si="0"/>
        <v>0</v>
      </c>
      <c r="M63" s="43">
        <f t="shared" ref="M63" si="12">+CEILING(K63*0.45,1)</f>
        <v>0</v>
      </c>
      <c r="N63" s="37">
        <f t="shared" si="3"/>
        <v>0</v>
      </c>
      <c r="O63" s="37">
        <f t="shared" si="4"/>
        <v>0</v>
      </c>
    </row>
    <row r="64" spans="1:15" s="35" customFormat="1">
      <c r="A64" s="14"/>
      <c r="C64" s="11"/>
      <c r="D64" s="39"/>
      <c r="F64" s="12"/>
      <c r="K64" s="18"/>
      <c r="L64" s="37"/>
      <c r="M64" s="37"/>
      <c r="N64" s="37"/>
      <c r="O64" s="37"/>
    </row>
    <row r="65" spans="1:15" s="6" customFormat="1">
      <c r="A65" s="7" t="s">
        <v>35</v>
      </c>
      <c r="B65" s="2" t="s">
        <v>91</v>
      </c>
      <c r="C65" s="1"/>
      <c r="D65" s="1"/>
      <c r="E65" s="1"/>
      <c r="F65" s="1"/>
      <c r="G65" s="1"/>
      <c r="H65" s="1"/>
      <c r="I65" s="1"/>
      <c r="J65" s="1"/>
      <c r="K65" s="37"/>
      <c r="L65" s="37"/>
      <c r="M65" s="37"/>
      <c r="N65" s="37"/>
      <c r="O65" s="37"/>
    </row>
    <row r="66" spans="1:15" s="6" customFormat="1">
      <c r="A66" s="7"/>
      <c r="B66" s="1"/>
      <c r="D66" s="2" t="s">
        <v>92</v>
      </c>
      <c r="E66" s="1"/>
      <c r="F66" s="1"/>
      <c r="G66" s="1"/>
      <c r="H66" s="1"/>
      <c r="I66" s="1">
        <v>3</v>
      </c>
      <c r="J66" s="1" t="s">
        <v>1</v>
      </c>
      <c r="K66" s="43">
        <v>0</v>
      </c>
      <c r="L66" s="37">
        <f t="shared" si="0"/>
        <v>0</v>
      </c>
      <c r="M66" s="43">
        <f t="shared" ref="M66:M67" si="13">+CEILING(K66*0.65,1)</f>
        <v>0</v>
      </c>
      <c r="N66" s="37">
        <f t="shared" si="3"/>
        <v>0</v>
      </c>
      <c r="O66" s="37">
        <f t="shared" si="4"/>
        <v>0</v>
      </c>
    </row>
    <row r="67" spans="1:15" s="6" customFormat="1">
      <c r="A67" s="7"/>
      <c r="B67" s="1"/>
      <c r="D67" s="2" t="s">
        <v>98</v>
      </c>
      <c r="E67" s="1"/>
      <c r="F67" s="1"/>
      <c r="G67" s="1"/>
      <c r="H67" s="1"/>
      <c r="I67" s="1">
        <v>10</v>
      </c>
      <c r="J67" s="1" t="s">
        <v>1</v>
      </c>
      <c r="K67" s="43">
        <v>0</v>
      </c>
      <c r="L67" s="37">
        <f t="shared" si="0"/>
        <v>0</v>
      </c>
      <c r="M67" s="43">
        <f t="shared" si="13"/>
        <v>0</v>
      </c>
      <c r="N67" s="37">
        <f t="shared" si="3"/>
        <v>0</v>
      </c>
      <c r="O67" s="37">
        <f t="shared" si="4"/>
        <v>0</v>
      </c>
    </row>
    <row r="68" spans="1:15" s="35" customFormat="1">
      <c r="A68" s="14"/>
      <c r="C68" s="11"/>
      <c r="D68" s="39"/>
      <c r="F68" s="12"/>
      <c r="K68" s="18"/>
      <c r="L68" s="37"/>
      <c r="M68" s="37"/>
      <c r="N68" s="37"/>
      <c r="O68" s="37"/>
    </row>
    <row r="69" spans="1:15" s="35" customFormat="1">
      <c r="A69" s="13" t="s">
        <v>36</v>
      </c>
      <c r="B69" s="35" t="s">
        <v>11</v>
      </c>
      <c r="C69" s="11"/>
      <c r="D69" s="39"/>
      <c r="F69" s="12"/>
      <c r="K69" s="18"/>
      <c r="L69" s="37"/>
      <c r="M69" s="37"/>
      <c r="N69" s="37"/>
      <c r="O69" s="37"/>
    </row>
    <row r="70" spans="1:15" s="35" customFormat="1">
      <c r="A70" s="14"/>
      <c r="C70" s="11"/>
      <c r="D70" s="35" t="s">
        <v>113</v>
      </c>
      <c r="F70" s="12"/>
      <c r="I70" s="35">
        <v>1</v>
      </c>
      <c r="J70" s="35" t="s">
        <v>0</v>
      </c>
      <c r="K70" s="42">
        <v>0</v>
      </c>
      <c r="L70" s="37">
        <f t="shared" si="0"/>
        <v>0</v>
      </c>
      <c r="M70" s="43">
        <f t="shared" ref="M70" si="14">+CEILING(K70*0.45,1)</f>
        <v>0</v>
      </c>
      <c r="N70" s="37">
        <f t="shared" si="3"/>
        <v>0</v>
      </c>
      <c r="O70" s="37">
        <f t="shared" si="4"/>
        <v>0</v>
      </c>
    </row>
    <row r="71" spans="1:15" s="35" customFormat="1">
      <c r="A71" s="14"/>
      <c r="C71" s="11"/>
      <c r="D71" s="39"/>
      <c r="F71" s="12"/>
      <c r="K71" s="18"/>
      <c r="L71" s="37"/>
      <c r="M71" s="37"/>
      <c r="N71" s="37"/>
      <c r="O71" s="37"/>
    </row>
    <row r="72" spans="1:15" s="35" customFormat="1">
      <c r="A72" s="13" t="s">
        <v>37</v>
      </c>
      <c r="B72" s="35" t="s">
        <v>61</v>
      </c>
      <c r="C72" s="11"/>
      <c r="D72" s="39"/>
      <c r="F72" s="12"/>
      <c r="K72" s="18"/>
      <c r="L72" s="37"/>
      <c r="M72" s="37"/>
      <c r="N72" s="37"/>
      <c r="O72" s="37"/>
    </row>
    <row r="73" spans="1:15" s="35" customFormat="1">
      <c r="A73" s="14"/>
      <c r="C73" s="11"/>
      <c r="D73" s="35" t="s">
        <v>99</v>
      </c>
      <c r="F73" s="12"/>
      <c r="I73" s="35">
        <v>2</v>
      </c>
      <c r="J73" s="35" t="s">
        <v>0</v>
      </c>
      <c r="K73" s="42">
        <v>0</v>
      </c>
      <c r="L73" s="37">
        <f t="shared" si="0"/>
        <v>0</v>
      </c>
      <c r="M73" s="43">
        <f t="shared" ref="M73" si="15">+CEILING(K73*0.45,1)</f>
        <v>0</v>
      </c>
      <c r="N73" s="37">
        <f t="shared" si="3"/>
        <v>0</v>
      </c>
      <c r="O73" s="37">
        <f t="shared" si="4"/>
        <v>0</v>
      </c>
    </row>
    <row r="74" spans="1:15" s="35" customFormat="1">
      <c r="A74" s="14"/>
      <c r="C74" s="11"/>
      <c r="D74" s="39"/>
      <c r="F74" s="12"/>
      <c r="K74" s="18"/>
      <c r="L74" s="37"/>
      <c r="M74" s="37"/>
      <c r="N74" s="37"/>
      <c r="O74" s="37"/>
    </row>
    <row r="75" spans="1:15" s="35" customFormat="1">
      <c r="A75" s="13" t="s">
        <v>38</v>
      </c>
      <c r="B75" s="35" t="s">
        <v>12</v>
      </c>
      <c r="C75" s="11"/>
      <c r="D75" s="39"/>
      <c r="F75" s="12"/>
      <c r="K75" s="18"/>
      <c r="L75" s="37"/>
      <c r="M75" s="37"/>
      <c r="N75" s="37"/>
      <c r="O75" s="37"/>
    </row>
    <row r="76" spans="1:15" s="35" customFormat="1">
      <c r="A76" s="14"/>
      <c r="C76" s="11"/>
      <c r="D76" s="39" t="s">
        <v>13</v>
      </c>
      <c r="F76" s="12"/>
      <c r="I76" s="35">
        <v>2</v>
      </c>
      <c r="J76" s="35" t="s">
        <v>0</v>
      </c>
      <c r="K76" s="42">
        <v>0</v>
      </c>
      <c r="L76" s="37">
        <f t="shared" si="0"/>
        <v>0</v>
      </c>
      <c r="M76" s="43">
        <f t="shared" ref="M76" si="16">+CEILING(K76*0.45,1)</f>
        <v>0</v>
      </c>
      <c r="N76" s="37">
        <f t="shared" si="3"/>
        <v>0</v>
      </c>
      <c r="O76" s="37">
        <f t="shared" si="4"/>
        <v>0</v>
      </c>
    </row>
    <row r="77" spans="1:15" s="35" customFormat="1">
      <c r="A77" s="14"/>
      <c r="C77" s="11"/>
      <c r="D77" s="39"/>
      <c r="F77" s="12"/>
      <c r="K77" s="18"/>
      <c r="L77" s="37"/>
      <c r="M77" s="37"/>
      <c r="N77" s="37"/>
      <c r="O77" s="37"/>
    </row>
    <row r="78" spans="1:15" s="35" customFormat="1">
      <c r="A78" s="13" t="s">
        <v>51</v>
      </c>
      <c r="B78" s="35" t="s">
        <v>63</v>
      </c>
      <c r="C78" s="11"/>
      <c r="D78" s="39"/>
      <c r="F78" s="12"/>
      <c r="K78" s="18"/>
      <c r="L78" s="37"/>
      <c r="M78" s="37"/>
      <c r="N78" s="37"/>
      <c r="O78" s="37"/>
    </row>
    <row r="79" spans="1:15" s="35" customFormat="1">
      <c r="A79" s="14"/>
      <c r="C79" s="11"/>
      <c r="D79" s="35" t="s">
        <v>64</v>
      </c>
      <c r="F79" s="12"/>
      <c r="I79" s="35">
        <v>2</v>
      </c>
      <c r="J79" s="35" t="s">
        <v>0</v>
      </c>
      <c r="K79" s="42">
        <v>0</v>
      </c>
      <c r="L79" s="37">
        <f t="shared" ref="L79:L135" si="17">+K79*I79</f>
        <v>0</v>
      </c>
      <c r="M79" s="43">
        <f t="shared" ref="M79" si="18">+CEILING(K79*0.45,1)</f>
        <v>0</v>
      </c>
      <c r="N79" s="37">
        <f t="shared" ref="N79:N176" si="19">+M79*I79</f>
        <v>0</v>
      </c>
      <c r="O79" s="37">
        <f t="shared" ref="O79:O176" si="20">+N79+L79</f>
        <v>0</v>
      </c>
    </row>
    <row r="80" spans="1:15" s="35" customFormat="1">
      <c r="A80" s="14"/>
      <c r="C80" s="11"/>
      <c r="D80" s="39"/>
      <c r="F80" s="12"/>
      <c r="K80" s="18"/>
      <c r="L80" s="37"/>
      <c r="M80" s="37"/>
      <c r="N80" s="37"/>
      <c r="O80" s="37"/>
    </row>
    <row r="81" spans="1:15" s="35" customFormat="1">
      <c r="A81" s="13" t="s">
        <v>52</v>
      </c>
      <c r="B81" s="35" t="s">
        <v>18</v>
      </c>
      <c r="C81" s="11"/>
      <c r="D81" s="39"/>
      <c r="F81" s="12"/>
      <c r="K81" s="18"/>
      <c r="L81" s="37"/>
      <c r="M81" s="37"/>
      <c r="N81" s="37"/>
      <c r="O81" s="37"/>
    </row>
    <row r="82" spans="1:15" s="35" customFormat="1">
      <c r="A82" s="14"/>
      <c r="C82" s="11"/>
      <c r="D82" s="39" t="s">
        <v>19</v>
      </c>
      <c r="F82" s="12"/>
      <c r="I82" s="35">
        <v>2</v>
      </c>
      <c r="J82" s="35" t="s">
        <v>0</v>
      </c>
      <c r="K82" s="42">
        <v>0</v>
      </c>
      <c r="L82" s="37">
        <f t="shared" si="17"/>
        <v>0</v>
      </c>
      <c r="M82" s="43">
        <f t="shared" ref="M82" si="21">+CEILING(K82*0.45,1)</f>
        <v>0</v>
      </c>
      <c r="N82" s="37">
        <f t="shared" si="19"/>
        <v>0</v>
      </c>
      <c r="O82" s="37">
        <f t="shared" si="20"/>
        <v>0</v>
      </c>
    </row>
    <row r="83" spans="1:15" s="35" customFormat="1">
      <c r="A83" s="14"/>
      <c r="C83" s="11"/>
      <c r="D83" s="39"/>
      <c r="F83" s="12"/>
      <c r="K83" s="18"/>
      <c r="L83" s="37"/>
      <c r="M83" s="37"/>
      <c r="N83" s="37"/>
      <c r="O83" s="37"/>
    </row>
    <row r="84" spans="1:15" s="35" customFormat="1">
      <c r="A84" s="13" t="s">
        <v>53</v>
      </c>
      <c r="B84" s="35" t="s">
        <v>14</v>
      </c>
      <c r="C84" s="11"/>
      <c r="D84" s="39"/>
      <c r="F84" s="12"/>
      <c r="K84" s="18"/>
      <c r="L84" s="37"/>
      <c r="M84" s="37"/>
      <c r="N84" s="37"/>
      <c r="O84" s="37"/>
    </row>
    <row r="85" spans="1:15" s="35" customFormat="1">
      <c r="A85" s="14"/>
      <c r="C85" s="11"/>
      <c r="D85" s="39" t="s">
        <v>22</v>
      </c>
      <c r="F85" s="12"/>
      <c r="K85" s="18"/>
      <c r="L85" s="37"/>
      <c r="M85" s="37"/>
      <c r="N85" s="37"/>
      <c r="O85" s="37"/>
    </row>
    <row r="86" spans="1:15" s="35" customFormat="1">
      <c r="A86" s="14"/>
      <c r="C86" s="11"/>
      <c r="D86" s="39" t="s">
        <v>15</v>
      </c>
      <c r="F86" s="12"/>
      <c r="K86" s="18"/>
      <c r="L86" s="37"/>
      <c r="M86" s="37"/>
      <c r="N86" s="37"/>
      <c r="O86" s="37"/>
    </row>
    <row r="87" spans="1:15" s="35" customFormat="1">
      <c r="A87" s="14"/>
      <c r="C87" s="11"/>
      <c r="D87" s="39" t="s">
        <v>16</v>
      </c>
      <c r="F87" s="12"/>
      <c r="I87" s="35">
        <v>2</v>
      </c>
      <c r="J87" s="35" t="s">
        <v>45</v>
      </c>
      <c r="K87" s="42">
        <v>0</v>
      </c>
      <c r="L87" s="37">
        <f t="shared" si="17"/>
        <v>0</v>
      </c>
      <c r="M87" s="43">
        <f t="shared" ref="M87" si="22">+CEILING(K87*0.45,1)</f>
        <v>0</v>
      </c>
      <c r="N87" s="37">
        <f t="shared" si="19"/>
        <v>0</v>
      </c>
      <c r="O87" s="37">
        <f t="shared" si="20"/>
        <v>0</v>
      </c>
    </row>
    <row r="88" spans="1:15" s="35" customFormat="1">
      <c r="A88" s="14"/>
      <c r="C88" s="11"/>
      <c r="D88" s="39"/>
      <c r="F88" s="12"/>
      <c r="K88" s="18"/>
      <c r="L88" s="37"/>
      <c r="M88" s="37"/>
      <c r="N88" s="37"/>
      <c r="O88" s="37"/>
    </row>
    <row r="89" spans="1:15" s="35" customFormat="1">
      <c r="A89" s="10" t="s">
        <v>80</v>
      </c>
      <c r="C89" s="11"/>
      <c r="D89" s="39"/>
      <c r="F89" s="12"/>
      <c r="K89" s="18"/>
      <c r="L89" s="37"/>
      <c r="M89" s="37"/>
      <c r="N89" s="37"/>
      <c r="O89" s="37"/>
    </row>
    <row r="90" spans="1:15" s="35" customFormat="1">
      <c r="A90" s="13" t="s">
        <v>54</v>
      </c>
      <c r="B90" s="35" t="s">
        <v>30</v>
      </c>
      <c r="C90" s="11"/>
      <c r="D90" s="39"/>
      <c r="F90" s="12"/>
      <c r="K90" s="18"/>
      <c r="L90" s="37"/>
      <c r="M90" s="37"/>
      <c r="N90" s="37"/>
      <c r="O90" s="37"/>
    </row>
    <row r="91" spans="1:15">
      <c r="A91" s="8"/>
      <c r="C91" s="2"/>
      <c r="F91" s="4"/>
      <c r="K91" s="36"/>
      <c r="L91" s="37"/>
      <c r="M91" s="37"/>
      <c r="N91" s="37"/>
      <c r="O91" s="37"/>
    </row>
    <row r="92" spans="1:15" s="35" customFormat="1">
      <c r="A92" s="14"/>
      <c r="C92" s="11"/>
      <c r="D92" s="35" t="s">
        <v>117</v>
      </c>
      <c r="F92" s="12"/>
      <c r="K92" s="18"/>
      <c r="L92" s="37"/>
      <c r="M92" s="37"/>
      <c r="N92" s="37"/>
      <c r="O92" s="37"/>
    </row>
    <row r="93" spans="1:15" s="35" customFormat="1">
      <c r="A93" s="14"/>
      <c r="C93" s="11"/>
      <c r="D93" s="39"/>
      <c r="E93" s="35" t="s">
        <v>2</v>
      </c>
      <c r="F93" s="12">
        <v>280</v>
      </c>
      <c r="G93" s="35" t="s">
        <v>3</v>
      </c>
      <c r="K93" s="18"/>
      <c r="L93" s="37"/>
      <c r="M93" s="37"/>
      <c r="N93" s="37"/>
      <c r="O93" s="37"/>
    </row>
    <row r="94" spans="1:15" s="35" customFormat="1">
      <c r="A94" s="14"/>
      <c r="C94" s="11"/>
      <c r="D94" s="39"/>
      <c r="E94" s="35" t="s">
        <v>4</v>
      </c>
      <c r="F94" s="12">
        <v>180</v>
      </c>
      <c r="G94" s="35" t="s">
        <v>5</v>
      </c>
      <c r="K94" s="18"/>
      <c r="L94" s="37"/>
      <c r="M94" s="37"/>
      <c r="N94" s="37"/>
      <c r="O94" s="37"/>
    </row>
    <row r="95" spans="1:15" s="35" customFormat="1">
      <c r="A95" s="14"/>
      <c r="C95" s="11"/>
      <c r="D95" s="39"/>
      <c r="E95" s="35" t="s">
        <v>6</v>
      </c>
      <c r="F95" s="12">
        <v>230</v>
      </c>
      <c r="G95" s="35" t="s">
        <v>7</v>
      </c>
      <c r="K95" s="18"/>
      <c r="L95" s="37"/>
      <c r="M95" s="37"/>
      <c r="N95" s="37"/>
      <c r="O95" s="37"/>
    </row>
    <row r="96" spans="1:15" s="35" customFormat="1">
      <c r="A96" s="14"/>
      <c r="C96" s="11"/>
      <c r="D96" s="39"/>
      <c r="E96" s="35" t="s">
        <v>8</v>
      </c>
      <c r="F96" s="12">
        <v>50</v>
      </c>
      <c r="G96" s="35" t="s">
        <v>9</v>
      </c>
      <c r="K96" s="18"/>
      <c r="L96" s="37"/>
      <c r="M96" s="37"/>
      <c r="N96" s="37"/>
      <c r="O96" s="37"/>
    </row>
    <row r="97" spans="1:15" s="35" customFormat="1">
      <c r="A97" s="14"/>
      <c r="C97" s="11"/>
      <c r="D97" s="39"/>
      <c r="E97" s="35" t="s">
        <v>112</v>
      </c>
      <c r="F97" s="12">
        <v>22</v>
      </c>
      <c r="G97" s="35" t="s">
        <v>10</v>
      </c>
      <c r="I97" s="35">
        <v>1</v>
      </c>
      <c r="J97" s="35" t="s">
        <v>0</v>
      </c>
      <c r="K97" s="42">
        <v>0</v>
      </c>
      <c r="L97" s="37">
        <f t="shared" si="17"/>
        <v>0</v>
      </c>
      <c r="M97" s="43">
        <v>0</v>
      </c>
      <c r="N97" s="37">
        <f t="shared" si="19"/>
        <v>0</v>
      </c>
      <c r="O97" s="37">
        <f t="shared" si="20"/>
        <v>0</v>
      </c>
    </row>
    <row r="98" spans="1:15" s="35" customFormat="1">
      <c r="A98" s="14"/>
      <c r="C98" s="11"/>
      <c r="D98" s="39"/>
      <c r="F98" s="12"/>
      <c r="K98" s="18"/>
      <c r="L98" s="37"/>
      <c r="M98" s="37"/>
      <c r="N98" s="37"/>
      <c r="O98" s="37"/>
    </row>
    <row r="99" spans="1:15" s="35" customFormat="1">
      <c r="A99" s="13" t="s">
        <v>55</v>
      </c>
      <c r="B99" s="35" t="s">
        <v>21</v>
      </c>
      <c r="C99" s="11"/>
      <c r="D99" s="39"/>
      <c r="F99" s="12"/>
      <c r="K99" s="18"/>
      <c r="L99" s="37"/>
      <c r="M99" s="37"/>
      <c r="N99" s="37"/>
      <c r="O99" s="37"/>
    </row>
    <row r="100" spans="1:15" s="35" customFormat="1">
      <c r="A100" s="14"/>
      <c r="C100" s="11"/>
      <c r="D100" s="35" t="s">
        <v>88</v>
      </c>
      <c r="F100" s="12"/>
      <c r="I100" s="35">
        <v>2</v>
      </c>
      <c r="J100" s="35" t="s">
        <v>0</v>
      </c>
      <c r="K100" s="18">
        <v>0</v>
      </c>
      <c r="L100" s="37">
        <f t="shared" si="17"/>
        <v>0</v>
      </c>
      <c r="M100" s="43">
        <f t="shared" ref="M100" si="23">+CEILING(K100*0.45,1)</f>
        <v>0</v>
      </c>
      <c r="N100" s="37">
        <f t="shared" si="19"/>
        <v>0</v>
      </c>
      <c r="O100" s="37">
        <f t="shared" si="20"/>
        <v>0</v>
      </c>
    </row>
    <row r="101" spans="1:15" s="35" customFormat="1">
      <c r="A101" s="14"/>
      <c r="C101" s="11"/>
      <c r="D101" s="39"/>
      <c r="F101" s="12"/>
      <c r="K101" s="18"/>
      <c r="L101" s="37"/>
      <c r="M101" s="37"/>
      <c r="N101" s="37"/>
      <c r="O101" s="37"/>
    </row>
    <row r="102" spans="1:15" s="35" customFormat="1">
      <c r="A102" s="13" t="s">
        <v>56</v>
      </c>
      <c r="B102" s="35" t="s">
        <v>118</v>
      </c>
      <c r="C102" s="11"/>
      <c r="D102" s="39"/>
      <c r="F102" s="12"/>
      <c r="K102" s="18"/>
      <c r="L102" s="37"/>
      <c r="M102" s="37"/>
      <c r="N102" s="37"/>
      <c r="O102" s="37"/>
    </row>
    <row r="103" spans="1:15" s="35" customFormat="1">
      <c r="A103" s="14"/>
      <c r="C103" s="11"/>
      <c r="D103" s="35" t="s">
        <v>95</v>
      </c>
      <c r="F103" s="12"/>
      <c r="I103" s="35">
        <v>1</v>
      </c>
      <c r="J103" s="35" t="s">
        <v>0</v>
      </c>
      <c r="K103" s="42">
        <v>0</v>
      </c>
      <c r="L103" s="37">
        <f t="shared" si="17"/>
        <v>0</v>
      </c>
      <c r="M103" s="43">
        <f t="shared" ref="M103" si="24">+CEILING(K103*0.45,1)</f>
        <v>0</v>
      </c>
      <c r="N103" s="37">
        <f t="shared" si="19"/>
        <v>0</v>
      </c>
      <c r="O103" s="37">
        <f t="shared" si="20"/>
        <v>0</v>
      </c>
    </row>
    <row r="104" spans="1:15" s="35" customFormat="1">
      <c r="A104" s="14"/>
      <c r="C104" s="11"/>
      <c r="D104" s="39"/>
      <c r="F104" s="12"/>
      <c r="K104" s="18"/>
      <c r="L104" s="37"/>
      <c r="M104" s="37"/>
      <c r="N104" s="37"/>
      <c r="O104" s="37"/>
    </row>
    <row r="105" spans="1:15" s="35" customFormat="1">
      <c r="A105" s="13" t="s">
        <v>57</v>
      </c>
      <c r="B105" s="35" t="s">
        <v>59</v>
      </c>
      <c r="C105" s="11"/>
      <c r="D105" s="39"/>
      <c r="F105" s="12"/>
      <c r="K105" s="18"/>
      <c r="L105" s="37"/>
      <c r="M105" s="37"/>
      <c r="N105" s="37"/>
      <c r="O105" s="37"/>
    </row>
    <row r="106" spans="1:15" s="35" customFormat="1">
      <c r="A106" s="14"/>
      <c r="C106" s="11"/>
      <c r="D106" s="35" t="s">
        <v>89</v>
      </c>
      <c r="F106" s="12"/>
      <c r="I106" s="35">
        <v>1</v>
      </c>
      <c r="J106" s="35" t="s">
        <v>0</v>
      </c>
      <c r="K106" s="42">
        <v>0</v>
      </c>
      <c r="L106" s="37">
        <f t="shared" si="17"/>
        <v>0</v>
      </c>
      <c r="M106" s="43">
        <f t="shared" ref="M106" si="25">+CEILING(K106*0.45,1)</f>
        <v>0</v>
      </c>
      <c r="N106" s="37">
        <f t="shared" si="19"/>
        <v>0</v>
      </c>
      <c r="O106" s="37">
        <f t="shared" si="20"/>
        <v>0</v>
      </c>
    </row>
    <row r="107" spans="1:15" s="35" customFormat="1">
      <c r="A107" s="14"/>
      <c r="C107" s="11"/>
      <c r="D107" s="39"/>
      <c r="F107" s="12"/>
      <c r="K107" s="18"/>
      <c r="L107" s="37"/>
      <c r="M107" s="37"/>
      <c r="N107" s="37"/>
      <c r="O107" s="37"/>
    </row>
    <row r="108" spans="1:15" s="6" customFormat="1">
      <c r="A108" s="7" t="s">
        <v>58</v>
      </c>
      <c r="B108" s="2" t="s">
        <v>91</v>
      </c>
      <c r="C108" s="1"/>
      <c r="D108" s="1"/>
      <c r="E108" s="1"/>
      <c r="F108" s="1"/>
      <c r="G108" s="1"/>
      <c r="H108" s="1"/>
      <c r="I108" s="1"/>
      <c r="J108" s="1"/>
      <c r="K108" s="37"/>
      <c r="L108" s="37"/>
      <c r="M108" s="37"/>
      <c r="N108" s="37"/>
      <c r="O108" s="37"/>
    </row>
    <row r="109" spans="1:15" s="6" customFormat="1">
      <c r="A109" s="7"/>
      <c r="B109" s="1"/>
      <c r="D109" s="2" t="s">
        <v>92</v>
      </c>
      <c r="E109" s="1"/>
      <c r="F109" s="1"/>
      <c r="G109" s="1"/>
      <c r="H109" s="1"/>
      <c r="I109" s="1">
        <v>5</v>
      </c>
      <c r="J109" s="1" t="s">
        <v>1</v>
      </c>
      <c r="K109" s="43">
        <v>0</v>
      </c>
      <c r="L109" s="37">
        <f t="shared" si="17"/>
        <v>0</v>
      </c>
      <c r="M109" s="43">
        <f t="shared" ref="M109:M110" si="26">+CEILING(K109*0.65,1)</f>
        <v>0</v>
      </c>
      <c r="N109" s="37">
        <f t="shared" si="19"/>
        <v>0</v>
      </c>
      <c r="O109" s="37">
        <f t="shared" si="20"/>
        <v>0</v>
      </c>
    </row>
    <row r="110" spans="1:15" s="6" customFormat="1">
      <c r="A110" s="7"/>
      <c r="B110" s="1"/>
      <c r="D110" s="2" t="s">
        <v>93</v>
      </c>
      <c r="E110" s="1"/>
      <c r="F110" s="1"/>
      <c r="G110" s="1"/>
      <c r="H110" s="1"/>
      <c r="I110" s="1">
        <v>7</v>
      </c>
      <c r="J110" s="1" t="s">
        <v>1</v>
      </c>
      <c r="K110" s="43">
        <v>0</v>
      </c>
      <c r="L110" s="37">
        <f t="shared" si="17"/>
        <v>0</v>
      </c>
      <c r="M110" s="43">
        <f t="shared" si="26"/>
        <v>0</v>
      </c>
      <c r="N110" s="37">
        <f t="shared" si="19"/>
        <v>0</v>
      </c>
      <c r="O110" s="37">
        <f t="shared" si="20"/>
        <v>0</v>
      </c>
    </row>
    <row r="111" spans="1:15" s="35" customFormat="1">
      <c r="A111" s="14"/>
      <c r="C111" s="11"/>
      <c r="D111" s="39"/>
      <c r="F111" s="12"/>
      <c r="K111" s="18"/>
      <c r="L111" s="37"/>
      <c r="M111" s="37"/>
      <c r="N111" s="37"/>
      <c r="O111" s="37"/>
    </row>
    <row r="112" spans="1:15" s="35" customFormat="1">
      <c r="A112" s="13" t="s">
        <v>81</v>
      </c>
      <c r="B112" s="35" t="s">
        <v>11</v>
      </c>
      <c r="C112" s="11"/>
      <c r="D112" s="39"/>
      <c r="F112" s="12"/>
      <c r="K112" s="18"/>
      <c r="L112" s="37"/>
      <c r="M112" s="37"/>
      <c r="N112" s="37"/>
      <c r="O112" s="37"/>
    </row>
    <row r="113" spans="1:15" s="35" customFormat="1">
      <c r="A113" s="14"/>
      <c r="C113" s="11"/>
      <c r="D113" s="35" t="s">
        <v>60</v>
      </c>
      <c r="F113" s="12"/>
      <c r="I113" s="35">
        <v>1</v>
      </c>
      <c r="J113" s="35" t="s">
        <v>0</v>
      </c>
      <c r="K113" s="42">
        <v>0</v>
      </c>
      <c r="L113" s="37">
        <f t="shared" si="17"/>
        <v>0</v>
      </c>
      <c r="M113" s="43">
        <f t="shared" ref="M113" si="27">+CEILING(K113*0.45,1)</f>
        <v>0</v>
      </c>
      <c r="N113" s="37">
        <f t="shared" si="19"/>
        <v>0</v>
      </c>
      <c r="O113" s="37">
        <f t="shared" si="20"/>
        <v>0</v>
      </c>
    </row>
    <row r="114" spans="1:15" s="35" customFormat="1">
      <c r="A114" s="14"/>
      <c r="C114" s="11"/>
      <c r="D114" s="39"/>
      <c r="F114" s="12"/>
      <c r="K114" s="18"/>
      <c r="L114" s="37"/>
      <c r="M114" s="37"/>
      <c r="N114" s="37"/>
      <c r="O114" s="37"/>
    </row>
    <row r="115" spans="1:15" s="35" customFormat="1">
      <c r="A115" s="13" t="s">
        <v>82</v>
      </c>
      <c r="B115" s="35" t="s">
        <v>119</v>
      </c>
      <c r="C115" s="11"/>
      <c r="D115" s="39"/>
      <c r="F115" s="12"/>
      <c r="K115" s="18"/>
      <c r="L115" s="37"/>
      <c r="M115" s="37"/>
      <c r="N115" s="37"/>
      <c r="O115" s="37"/>
    </row>
    <row r="116" spans="1:15" s="35" customFormat="1">
      <c r="A116" s="14"/>
      <c r="C116" s="11"/>
      <c r="D116" s="35" t="s">
        <v>120</v>
      </c>
      <c r="F116" s="12"/>
      <c r="I116" s="35">
        <v>1</v>
      </c>
      <c r="J116" s="35" t="s">
        <v>0</v>
      </c>
      <c r="K116" s="42">
        <v>0</v>
      </c>
      <c r="L116" s="37">
        <f t="shared" si="17"/>
        <v>0</v>
      </c>
      <c r="M116" s="43">
        <f t="shared" ref="M116" si="28">+CEILING(K116*0.45,1)</f>
        <v>0</v>
      </c>
      <c r="N116" s="37">
        <f t="shared" si="19"/>
        <v>0</v>
      </c>
      <c r="O116" s="37">
        <f t="shared" si="20"/>
        <v>0</v>
      </c>
    </row>
    <row r="117" spans="1:15" s="35" customFormat="1">
      <c r="A117" s="14"/>
      <c r="C117" s="11"/>
      <c r="D117" s="39"/>
      <c r="F117" s="12"/>
      <c r="K117" s="18"/>
      <c r="L117" s="37"/>
      <c r="M117" s="37"/>
      <c r="N117" s="37"/>
      <c r="O117" s="37"/>
    </row>
    <row r="118" spans="1:15" s="35" customFormat="1">
      <c r="A118" s="13" t="s">
        <v>83</v>
      </c>
      <c r="B118" s="35" t="s">
        <v>61</v>
      </c>
      <c r="C118" s="11"/>
      <c r="D118" s="39"/>
      <c r="F118" s="12"/>
      <c r="K118" s="18"/>
      <c r="L118" s="37"/>
      <c r="M118" s="37"/>
      <c r="N118" s="37"/>
      <c r="O118" s="37"/>
    </row>
    <row r="119" spans="1:15" s="35" customFormat="1">
      <c r="A119" s="14"/>
      <c r="C119" s="11"/>
      <c r="D119" s="35" t="s">
        <v>62</v>
      </c>
      <c r="F119" s="12"/>
      <c r="I119" s="35">
        <v>2</v>
      </c>
      <c r="J119" s="35" t="s">
        <v>0</v>
      </c>
      <c r="K119" s="42">
        <v>0</v>
      </c>
      <c r="L119" s="37">
        <f t="shared" si="17"/>
        <v>0</v>
      </c>
      <c r="M119" s="43">
        <f t="shared" ref="M119" si="29">+CEILING(K119*0.45,1)</f>
        <v>0</v>
      </c>
      <c r="N119" s="37">
        <f t="shared" si="19"/>
        <v>0</v>
      </c>
      <c r="O119" s="37">
        <f t="shared" si="20"/>
        <v>0</v>
      </c>
    </row>
    <row r="120" spans="1:15" s="35" customFormat="1">
      <c r="A120" s="14"/>
      <c r="C120" s="11"/>
      <c r="D120" s="39"/>
      <c r="F120" s="12"/>
      <c r="K120" s="18"/>
      <c r="L120" s="37"/>
      <c r="M120" s="37"/>
      <c r="N120" s="37"/>
      <c r="O120" s="37"/>
    </row>
    <row r="121" spans="1:15" s="35" customFormat="1">
      <c r="A121" s="13" t="s">
        <v>84</v>
      </c>
      <c r="B121" s="35" t="s">
        <v>12</v>
      </c>
      <c r="C121" s="11"/>
      <c r="D121" s="39"/>
      <c r="F121" s="12"/>
      <c r="K121" s="18"/>
      <c r="L121" s="37"/>
      <c r="M121" s="37"/>
      <c r="N121" s="37"/>
      <c r="O121" s="37"/>
    </row>
    <row r="122" spans="1:15" s="35" customFormat="1">
      <c r="A122" s="14"/>
      <c r="C122" s="11"/>
      <c r="D122" s="39" t="s">
        <v>13</v>
      </c>
      <c r="F122" s="12"/>
      <c r="I122" s="35">
        <v>3</v>
      </c>
      <c r="J122" s="35" t="s">
        <v>0</v>
      </c>
      <c r="K122" s="42">
        <v>0</v>
      </c>
      <c r="L122" s="37">
        <f t="shared" si="17"/>
        <v>0</v>
      </c>
      <c r="M122" s="43">
        <v>0</v>
      </c>
      <c r="N122" s="37">
        <f t="shared" si="19"/>
        <v>0</v>
      </c>
      <c r="O122" s="37">
        <f t="shared" si="20"/>
        <v>0</v>
      </c>
    </row>
    <row r="123" spans="1:15" s="35" customFormat="1">
      <c r="A123" s="14"/>
      <c r="C123" s="11"/>
      <c r="D123" s="35" t="s">
        <v>69</v>
      </c>
      <c r="F123" s="12"/>
      <c r="I123" s="35">
        <v>1</v>
      </c>
      <c r="J123" s="35" t="s">
        <v>0</v>
      </c>
      <c r="K123" s="42">
        <v>0</v>
      </c>
      <c r="L123" s="37">
        <f t="shared" si="17"/>
        <v>0</v>
      </c>
      <c r="M123" s="43">
        <v>0</v>
      </c>
      <c r="N123" s="37">
        <f t="shared" si="19"/>
        <v>0</v>
      </c>
      <c r="O123" s="37">
        <f t="shared" si="20"/>
        <v>0</v>
      </c>
    </row>
    <row r="124" spans="1:15" s="35" customFormat="1">
      <c r="A124" s="14"/>
      <c r="C124" s="11"/>
      <c r="D124" s="39"/>
      <c r="F124" s="12"/>
      <c r="K124" s="18"/>
      <c r="L124" s="37"/>
      <c r="M124" s="37"/>
      <c r="N124" s="37"/>
      <c r="O124" s="37"/>
    </row>
    <row r="125" spans="1:15" s="35" customFormat="1">
      <c r="A125" s="13" t="s">
        <v>85</v>
      </c>
      <c r="B125" s="35" t="s">
        <v>63</v>
      </c>
      <c r="C125" s="11"/>
      <c r="D125" s="39"/>
      <c r="F125" s="12"/>
      <c r="K125" s="18"/>
      <c r="L125" s="37"/>
      <c r="M125" s="37"/>
      <c r="N125" s="37"/>
      <c r="O125" s="37"/>
    </row>
    <row r="126" spans="1:15" s="35" customFormat="1">
      <c r="A126" s="14"/>
      <c r="C126" s="11"/>
      <c r="D126" s="35" t="s">
        <v>64</v>
      </c>
      <c r="F126" s="12"/>
      <c r="I126" s="35">
        <v>3</v>
      </c>
      <c r="J126" s="35" t="s">
        <v>0</v>
      </c>
      <c r="K126" s="42">
        <v>0</v>
      </c>
      <c r="L126" s="37">
        <f t="shared" si="17"/>
        <v>0</v>
      </c>
      <c r="M126" s="43">
        <f t="shared" ref="M126" si="30">+CEILING(K126*0.45,1)</f>
        <v>0</v>
      </c>
      <c r="N126" s="37">
        <f t="shared" si="19"/>
        <v>0</v>
      </c>
      <c r="O126" s="37">
        <f t="shared" si="20"/>
        <v>0</v>
      </c>
    </row>
    <row r="127" spans="1:15" s="35" customFormat="1">
      <c r="A127" s="14"/>
      <c r="C127" s="11"/>
      <c r="D127" s="35" t="s">
        <v>68</v>
      </c>
      <c r="F127" s="12"/>
      <c r="I127" s="35">
        <v>1</v>
      </c>
      <c r="J127" s="35" t="s">
        <v>0</v>
      </c>
      <c r="K127" s="42">
        <v>0</v>
      </c>
      <c r="L127" s="37">
        <f t="shared" si="17"/>
        <v>0</v>
      </c>
      <c r="M127" s="43">
        <f t="shared" ref="M127" si="31">+CEILING(K127*0.45,1)</f>
        <v>0</v>
      </c>
      <c r="N127" s="37">
        <f t="shared" si="19"/>
        <v>0</v>
      </c>
      <c r="O127" s="37">
        <f t="shared" si="20"/>
        <v>0</v>
      </c>
    </row>
    <row r="128" spans="1:15" s="35" customFormat="1">
      <c r="A128" s="14"/>
      <c r="C128" s="11"/>
      <c r="D128" s="39"/>
      <c r="F128" s="12"/>
      <c r="K128" s="18"/>
      <c r="L128" s="37"/>
      <c r="M128" s="37"/>
      <c r="N128" s="37"/>
      <c r="O128" s="37"/>
    </row>
    <row r="129" spans="1:15" s="35" customFormat="1">
      <c r="A129" s="13" t="s">
        <v>86</v>
      </c>
      <c r="B129" s="35" t="s">
        <v>18</v>
      </c>
      <c r="C129" s="11"/>
      <c r="D129" s="39"/>
      <c r="F129" s="12"/>
      <c r="K129" s="18"/>
      <c r="L129" s="37"/>
      <c r="M129" s="37"/>
      <c r="N129" s="37"/>
      <c r="O129" s="37"/>
    </row>
    <row r="130" spans="1:15" s="35" customFormat="1">
      <c r="A130" s="14"/>
      <c r="C130" s="11"/>
      <c r="D130" s="39" t="s">
        <v>19</v>
      </c>
      <c r="F130" s="12"/>
      <c r="I130" s="35">
        <v>4</v>
      </c>
      <c r="J130" s="35" t="s">
        <v>0</v>
      </c>
      <c r="K130" s="42">
        <v>0</v>
      </c>
      <c r="L130" s="37">
        <f t="shared" si="17"/>
        <v>0</v>
      </c>
      <c r="M130" s="43">
        <f t="shared" ref="M130" si="32">+CEILING(K130*0.45,1)</f>
        <v>0</v>
      </c>
      <c r="N130" s="37">
        <f t="shared" si="19"/>
        <v>0</v>
      </c>
      <c r="O130" s="37">
        <f t="shared" si="20"/>
        <v>0</v>
      </c>
    </row>
    <row r="131" spans="1:15" s="35" customFormat="1">
      <c r="A131" s="14"/>
      <c r="C131" s="11"/>
      <c r="D131" s="39"/>
      <c r="F131" s="12"/>
      <c r="K131" s="18"/>
      <c r="L131" s="37"/>
      <c r="M131" s="37"/>
      <c r="N131" s="37"/>
      <c r="O131" s="37"/>
    </row>
    <row r="132" spans="1:15" s="35" customFormat="1">
      <c r="A132" s="13" t="s">
        <v>87</v>
      </c>
      <c r="B132" s="35" t="s">
        <v>14</v>
      </c>
      <c r="C132" s="11"/>
      <c r="D132" s="39"/>
      <c r="F132" s="12"/>
      <c r="K132" s="18"/>
      <c r="L132" s="37"/>
      <c r="M132" s="37"/>
      <c r="N132" s="37"/>
      <c r="O132" s="37"/>
    </row>
    <row r="133" spans="1:15" s="35" customFormat="1">
      <c r="A133" s="14"/>
      <c r="C133" s="11"/>
      <c r="D133" s="39" t="s">
        <v>22</v>
      </c>
      <c r="F133" s="12"/>
      <c r="K133" s="18"/>
      <c r="L133" s="37"/>
      <c r="M133" s="37"/>
      <c r="N133" s="37"/>
      <c r="O133" s="37"/>
    </row>
    <row r="134" spans="1:15" s="35" customFormat="1">
      <c r="A134" s="14"/>
      <c r="C134" s="11"/>
      <c r="D134" s="39" t="s">
        <v>15</v>
      </c>
      <c r="F134" s="12"/>
      <c r="K134" s="18"/>
      <c r="L134" s="37"/>
      <c r="M134" s="37"/>
      <c r="N134" s="37"/>
      <c r="O134" s="37"/>
    </row>
    <row r="135" spans="1:15" s="35" customFormat="1">
      <c r="A135" s="14"/>
      <c r="C135" s="11"/>
      <c r="D135" s="39" t="s">
        <v>16</v>
      </c>
      <c r="F135" s="12"/>
      <c r="I135" s="35">
        <v>1</v>
      </c>
      <c r="J135" s="35" t="s">
        <v>45</v>
      </c>
      <c r="K135" s="42">
        <v>0</v>
      </c>
      <c r="L135" s="37">
        <f t="shared" si="17"/>
        <v>0</v>
      </c>
      <c r="M135" s="43">
        <f t="shared" ref="M135" si="33">+CEILING(K135*0.45,1)</f>
        <v>0</v>
      </c>
      <c r="N135" s="37">
        <f t="shared" si="19"/>
        <v>0</v>
      </c>
      <c r="O135" s="37">
        <f t="shared" si="20"/>
        <v>0</v>
      </c>
    </row>
    <row r="136" spans="1:15" s="35" customFormat="1">
      <c r="A136" s="14"/>
      <c r="C136" s="11"/>
      <c r="D136" s="39"/>
      <c r="F136" s="12"/>
      <c r="K136" s="18"/>
      <c r="L136" s="37"/>
      <c r="M136" s="37"/>
      <c r="N136" s="37"/>
      <c r="O136" s="37"/>
    </row>
    <row r="137" spans="1:15" s="35" customFormat="1">
      <c r="A137" s="10" t="s">
        <v>121</v>
      </c>
      <c r="C137" s="11"/>
      <c r="D137" s="39"/>
      <c r="F137" s="12"/>
      <c r="L137" s="37"/>
      <c r="M137" s="37"/>
      <c r="N137" s="37"/>
      <c r="O137" s="37"/>
    </row>
    <row r="138" spans="1:15" s="35" customFormat="1">
      <c r="A138" s="13" t="s">
        <v>129</v>
      </c>
      <c r="B138" s="35" t="s">
        <v>122</v>
      </c>
      <c r="C138" s="11"/>
      <c r="D138" s="39"/>
      <c r="F138" s="12"/>
      <c r="K138" s="37"/>
      <c r="L138" s="37"/>
      <c r="M138" s="37"/>
      <c r="N138" s="37"/>
      <c r="O138" s="37"/>
    </row>
    <row r="139" spans="1:15">
      <c r="A139" s="8"/>
      <c r="C139" s="2"/>
      <c r="F139" s="4"/>
      <c r="K139" s="37"/>
      <c r="L139" s="37"/>
      <c r="M139" s="37"/>
      <c r="N139" s="37"/>
      <c r="O139" s="37"/>
    </row>
    <row r="140" spans="1:15" s="35" customFormat="1">
      <c r="A140" s="14"/>
      <c r="C140" s="11"/>
      <c r="D140" s="35" t="s">
        <v>123</v>
      </c>
      <c r="F140" s="12"/>
      <c r="K140" s="37"/>
      <c r="L140" s="37"/>
      <c r="M140" s="37"/>
      <c r="N140" s="37"/>
      <c r="O140" s="37"/>
    </row>
    <row r="141" spans="1:15" s="35" customFormat="1">
      <c r="A141" s="14"/>
      <c r="C141" s="11"/>
      <c r="D141" s="39"/>
      <c r="E141" s="35" t="s">
        <v>2</v>
      </c>
      <c r="F141" s="12">
        <v>100</v>
      </c>
      <c r="G141" s="35" t="s">
        <v>3</v>
      </c>
      <c r="K141" s="37"/>
      <c r="L141" s="37"/>
      <c r="M141" s="37"/>
      <c r="N141" s="37"/>
      <c r="O141" s="37"/>
    </row>
    <row r="142" spans="1:15" s="35" customFormat="1">
      <c r="A142" s="14"/>
      <c r="C142" s="11"/>
      <c r="D142" s="39"/>
      <c r="E142" s="35" t="s">
        <v>4</v>
      </c>
      <c r="F142" s="12">
        <v>250</v>
      </c>
      <c r="G142" s="35" t="s">
        <v>5</v>
      </c>
      <c r="K142" s="37"/>
      <c r="L142" s="37"/>
      <c r="M142" s="37"/>
      <c r="N142" s="37"/>
      <c r="O142" s="37"/>
    </row>
    <row r="143" spans="1:15" s="35" customFormat="1">
      <c r="A143" s="14"/>
      <c r="C143" s="11"/>
      <c r="D143" s="39"/>
      <c r="E143" s="35" t="s">
        <v>6</v>
      </c>
      <c r="F143" s="12">
        <v>230</v>
      </c>
      <c r="G143" s="35" t="s">
        <v>7</v>
      </c>
      <c r="K143" s="37"/>
      <c r="L143" s="37"/>
      <c r="M143" s="37"/>
      <c r="N143" s="37"/>
      <c r="O143" s="37"/>
    </row>
    <row r="144" spans="1:15" s="35" customFormat="1">
      <c r="A144" s="14"/>
      <c r="C144" s="11"/>
      <c r="D144" s="39"/>
      <c r="E144" s="35" t="s">
        <v>125</v>
      </c>
      <c r="F144" s="12">
        <v>80</v>
      </c>
      <c r="G144" s="35" t="s">
        <v>9</v>
      </c>
      <c r="K144" s="37"/>
      <c r="L144" s="37"/>
      <c r="M144" s="37"/>
      <c r="N144" s="37"/>
      <c r="O144" s="37"/>
    </row>
    <row r="145" spans="1:15" s="35" customFormat="1">
      <c r="A145" s="14"/>
      <c r="C145" s="11"/>
      <c r="D145" s="39"/>
      <c r="E145" s="35" t="s">
        <v>124</v>
      </c>
      <c r="F145" s="12">
        <v>1200</v>
      </c>
      <c r="G145" s="35" t="s">
        <v>9</v>
      </c>
      <c r="K145" s="37"/>
      <c r="L145" s="37"/>
      <c r="M145" s="37"/>
      <c r="N145" s="37"/>
      <c r="O145" s="37"/>
    </row>
    <row r="146" spans="1:15" s="35" customFormat="1">
      <c r="A146" s="14"/>
      <c r="C146" s="11"/>
      <c r="D146" s="39"/>
      <c r="E146" s="35" t="s">
        <v>112</v>
      </c>
      <c r="F146" s="12">
        <v>39.4</v>
      </c>
      <c r="G146" s="35" t="s">
        <v>10</v>
      </c>
      <c r="I146" s="35">
        <v>1</v>
      </c>
      <c r="J146" s="35" t="s">
        <v>0</v>
      </c>
      <c r="K146" s="43">
        <v>0</v>
      </c>
      <c r="L146" s="37">
        <v>0</v>
      </c>
      <c r="M146" s="43">
        <v>0</v>
      </c>
      <c r="N146" s="37">
        <f t="shared" ref="N146:N169" si="34">+M146*I146</f>
        <v>0</v>
      </c>
      <c r="O146" s="37">
        <f t="shared" ref="O146:O169" si="35">+N146+L146</f>
        <v>0</v>
      </c>
    </row>
    <row r="147" spans="1:15" s="35" customFormat="1">
      <c r="A147" s="14"/>
      <c r="C147" s="11"/>
      <c r="D147" s="39"/>
      <c r="F147" s="12"/>
      <c r="K147" s="37"/>
      <c r="L147" s="37"/>
      <c r="M147" s="37"/>
      <c r="N147" s="37"/>
      <c r="O147" s="37"/>
    </row>
    <row r="148" spans="1:15" s="35" customFormat="1">
      <c r="A148" s="13" t="s">
        <v>130</v>
      </c>
      <c r="B148" s="35" t="s">
        <v>21</v>
      </c>
      <c r="C148" s="11"/>
      <c r="D148" s="39"/>
      <c r="F148" s="12"/>
      <c r="K148" s="37"/>
      <c r="L148" s="37"/>
      <c r="M148" s="37"/>
      <c r="N148" s="37"/>
      <c r="O148" s="37"/>
    </row>
    <row r="149" spans="1:15" s="35" customFormat="1">
      <c r="A149" s="14"/>
      <c r="C149" s="11"/>
      <c r="D149" s="35" t="s">
        <v>96</v>
      </c>
      <c r="F149" s="12"/>
      <c r="I149" s="35">
        <v>2</v>
      </c>
      <c r="J149" s="35" t="s">
        <v>0</v>
      </c>
      <c r="K149" s="43">
        <v>0</v>
      </c>
      <c r="L149" s="37">
        <f t="shared" ref="L149:L169" si="36">+K149*I149</f>
        <v>0</v>
      </c>
      <c r="M149" s="43">
        <f t="shared" ref="M149:M169" si="37">+CEILING(K149*0.45,1)</f>
        <v>0</v>
      </c>
      <c r="N149" s="37">
        <f t="shared" si="34"/>
        <v>0</v>
      </c>
      <c r="O149" s="37">
        <f t="shared" si="35"/>
        <v>0</v>
      </c>
    </row>
    <row r="150" spans="1:15" s="35" customFormat="1">
      <c r="A150" s="14"/>
      <c r="C150" s="11"/>
      <c r="D150" s="39"/>
      <c r="F150" s="12"/>
      <c r="K150" s="37"/>
      <c r="L150" s="37"/>
      <c r="M150" s="37"/>
      <c r="N150" s="37"/>
      <c r="O150" s="37"/>
    </row>
    <row r="151" spans="1:15" s="35" customFormat="1">
      <c r="A151" s="13" t="s">
        <v>131</v>
      </c>
      <c r="B151" s="35" t="s">
        <v>118</v>
      </c>
      <c r="C151" s="11"/>
      <c r="D151" s="39"/>
      <c r="F151" s="12"/>
      <c r="K151" s="37"/>
      <c r="L151" s="37"/>
      <c r="M151" s="37"/>
      <c r="N151" s="37"/>
      <c r="O151" s="37"/>
    </row>
    <row r="152" spans="1:15" s="35" customFormat="1">
      <c r="A152" s="14"/>
      <c r="C152" s="11"/>
      <c r="D152" s="35" t="s">
        <v>126</v>
      </c>
      <c r="F152" s="12"/>
      <c r="I152" s="35">
        <v>1</v>
      </c>
      <c r="J152" s="35" t="s">
        <v>0</v>
      </c>
      <c r="K152" s="43">
        <v>0</v>
      </c>
      <c r="L152" s="37">
        <f t="shared" si="36"/>
        <v>0</v>
      </c>
      <c r="M152" s="43">
        <f t="shared" si="37"/>
        <v>0</v>
      </c>
      <c r="N152" s="37">
        <f t="shared" si="34"/>
        <v>0</v>
      </c>
      <c r="O152" s="37">
        <f t="shared" si="35"/>
        <v>0</v>
      </c>
    </row>
    <row r="153" spans="1:15" s="35" customFormat="1">
      <c r="A153" s="14"/>
      <c r="C153" s="11"/>
      <c r="D153" s="39"/>
      <c r="F153" s="12"/>
      <c r="K153" s="37"/>
      <c r="L153" s="37"/>
      <c r="M153" s="37"/>
      <c r="N153" s="37"/>
      <c r="O153" s="37"/>
    </row>
    <row r="154" spans="1:15" s="35" customFormat="1">
      <c r="A154" s="13" t="s">
        <v>132</v>
      </c>
      <c r="B154" s="35" t="s">
        <v>59</v>
      </c>
      <c r="C154" s="11"/>
      <c r="D154" s="39"/>
      <c r="F154" s="12"/>
      <c r="K154" s="37"/>
      <c r="L154" s="37"/>
      <c r="M154" s="37"/>
      <c r="N154" s="37"/>
      <c r="O154" s="37"/>
    </row>
    <row r="155" spans="1:15" s="35" customFormat="1">
      <c r="A155" s="14"/>
      <c r="C155" s="11"/>
      <c r="D155" s="35" t="s">
        <v>90</v>
      </c>
      <c r="F155" s="12"/>
      <c r="I155" s="35">
        <v>1</v>
      </c>
      <c r="J155" s="35" t="s">
        <v>0</v>
      </c>
      <c r="K155" s="43">
        <v>0</v>
      </c>
      <c r="L155" s="37">
        <f t="shared" si="36"/>
        <v>0</v>
      </c>
      <c r="M155" s="43">
        <f t="shared" si="37"/>
        <v>0</v>
      </c>
      <c r="N155" s="37">
        <f t="shared" si="34"/>
        <v>0</v>
      </c>
      <c r="O155" s="37">
        <f t="shared" si="35"/>
        <v>0</v>
      </c>
    </row>
    <row r="156" spans="1:15" s="35" customFormat="1">
      <c r="A156" s="14"/>
      <c r="C156" s="11"/>
      <c r="D156" s="39"/>
      <c r="F156" s="12"/>
      <c r="K156" s="37"/>
      <c r="L156" s="37"/>
      <c r="M156" s="37"/>
      <c r="N156" s="37"/>
      <c r="O156" s="37"/>
    </row>
    <row r="157" spans="1:15" s="6" customFormat="1">
      <c r="A157" s="7" t="s">
        <v>133</v>
      </c>
      <c r="B157" s="2" t="s">
        <v>91</v>
      </c>
      <c r="C157" s="1"/>
      <c r="D157" s="1"/>
      <c r="E157" s="1"/>
      <c r="F157" s="1"/>
      <c r="G157" s="1"/>
      <c r="H157" s="1"/>
      <c r="I157" s="1"/>
      <c r="J157" s="1"/>
      <c r="K157" s="37"/>
      <c r="L157" s="37"/>
      <c r="M157" s="37"/>
      <c r="N157" s="37"/>
      <c r="O157" s="37"/>
    </row>
    <row r="158" spans="1:15" s="6" customFormat="1">
      <c r="A158" s="7"/>
      <c r="B158" s="1"/>
      <c r="D158" s="2" t="s">
        <v>98</v>
      </c>
      <c r="E158" s="1"/>
      <c r="F158" s="1"/>
      <c r="G158" s="1"/>
      <c r="H158" s="1"/>
      <c r="I158" s="1">
        <v>5</v>
      </c>
      <c r="J158" s="1" t="s">
        <v>1</v>
      </c>
      <c r="K158" s="43">
        <v>0</v>
      </c>
      <c r="L158" s="37">
        <f t="shared" si="36"/>
        <v>0</v>
      </c>
      <c r="M158" s="43">
        <f t="shared" si="37"/>
        <v>0</v>
      </c>
      <c r="N158" s="37">
        <f t="shared" si="34"/>
        <v>0</v>
      </c>
      <c r="O158" s="37">
        <f t="shared" si="35"/>
        <v>0</v>
      </c>
    </row>
    <row r="159" spans="1:15" s="35" customFormat="1">
      <c r="A159" s="14"/>
      <c r="C159" s="11"/>
      <c r="D159" s="39"/>
      <c r="F159" s="12"/>
      <c r="K159" s="37"/>
      <c r="L159" s="37"/>
      <c r="M159" s="37"/>
      <c r="N159" s="37"/>
      <c r="O159" s="37"/>
    </row>
    <row r="160" spans="1:15" s="35" customFormat="1">
      <c r="A160" s="13" t="s">
        <v>134</v>
      </c>
      <c r="B160" s="35" t="s">
        <v>12</v>
      </c>
      <c r="C160" s="11"/>
      <c r="D160" s="39"/>
      <c r="F160" s="12"/>
      <c r="K160" s="37"/>
      <c r="L160" s="37"/>
      <c r="M160" s="37"/>
      <c r="N160" s="37"/>
      <c r="O160" s="37"/>
    </row>
    <row r="161" spans="1:15" s="35" customFormat="1">
      <c r="A161" s="14"/>
      <c r="C161" s="11"/>
      <c r="D161" s="35" t="s">
        <v>127</v>
      </c>
      <c r="F161" s="12"/>
      <c r="I161" s="35">
        <v>1</v>
      </c>
      <c r="J161" s="35" t="s">
        <v>0</v>
      </c>
      <c r="K161" s="43">
        <v>0</v>
      </c>
      <c r="L161" s="37">
        <f t="shared" si="36"/>
        <v>0</v>
      </c>
      <c r="M161" s="43">
        <f t="shared" si="37"/>
        <v>0</v>
      </c>
      <c r="N161" s="37">
        <f t="shared" si="34"/>
        <v>0</v>
      </c>
      <c r="O161" s="37">
        <f t="shared" si="35"/>
        <v>0</v>
      </c>
    </row>
    <row r="162" spans="1:15" s="35" customFormat="1">
      <c r="A162" s="14"/>
      <c r="C162" s="11"/>
      <c r="D162" s="39"/>
      <c r="F162" s="12"/>
      <c r="K162" s="37"/>
      <c r="L162" s="37"/>
      <c r="M162" s="37"/>
      <c r="N162" s="37"/>
      <c r="O162" s="37"/>
    </row>
    <row r="163" spans="1:15" s="35" customFormat="1">
      <c r="A163" s="13" t="s">
        <v>135</v>
      </c>
      <c r="B163" s="35" t="s">
        <v>63</v>
      </c>
      <c r="C163" s="11"/>
      <c r="D163" s="39"/>
      <c r="F163" s="12"/>
      <c r="K163" s="37"/>
      <c r="L163" s="37"/>
      <c r="M163" s="37"/>
      <c r="N163" s="37"/>
      <c r="O163" s="37"/>
    </row>
    <row r="164" spans="1:15" s="35" customFormat="1">
      <c r="A164" s="14"/>
      <c r="C164" s="11"/>
      <c r="D164" s="35" t="s">
        <v>128</v>
      </c>
      <c r="F164" s="12"/>
      <c r="I164" s="35">
        <v>1</v>
      </c>
      <c r="J164" s="35" t="s">
        <v>0</v>
      </c>
      <c r="K164" s="43">
        <v>0</v>
      </c>
      <c r="L164" s="37">
        <f t="shared" si="36"/>
        <v>0</v>
      </c>
      <c r="M164" s="43">
        <f t="shared" si="37"/>
        <v>0</v>
      </c>
      <c r="N164" s="37">
        <f t="shared" si="34"/>
        <v>0</v>
      </c>
      <c r="O164" s="37">
        <f t="shared" si="35"/>
        <v>0</v>
      </c>
    </row>
    <row r="165" spans="1:15" s="35" customFormat="1">
      <c r="A165" s="14"/>
      <c r="C165" s="11"/>
      <c r="F165" s="12"/>
      <c r="K165" s="37"/>
      <c r="L165" s="37"/>
      <c r="M165" s="37"/>
      <c r="N165" s="37"/>
      <c r="O165" s="37"/>
    </row>
    <row r="166" spans="1:15" s="35" customFormat="1">
      <c r="A166" s="13" t="s">
        <v>136</v>
      </c>
      <c r="B166" s="35" t="s">
        <v>14</v>
      </c>
      <c r="C166" s="11"/>
      <c r="D166" s="39"/>
      <c r="F166" s="12"/>
      <c r="K166" s="37"/>
      <c r="L166" s="37"/>
      <c r="M166" s="37"/>
      <c r="N166" s="37"/>
      <c r="O166" s="37"/>
    </row>
    <row r="167" spans="1:15" s="35" customFormat="1">
      <c r="A167" s="14"/>
      <c r="C167" s="11"/>
      <c r="D167" s="39" t="s">
        <v>22</v>
      </c>
      <c r="F167" s="12"/>
      <c r="K167" s="37"/>
      <c r="L167" s="37"/>
      <c r="M167" s="37"/>
      <c r="N167" s="37"/>
      <c r="O167" s="37"/>
    </row>
    <row r="168" spans="1:15" s="35" customFormat="1">
      <c r="A168" s="14"/>
      <c r="C168" s="11"/>
      <c r="D168" s="39" t="s">
        <v>15</v>
      </c>
      <c r="F168" s="12"/>
      <c r="K168" s="37"/>
      <c r="L168" s="37"/>
      <c r="M168" s="37"/>
      <c r="N168" s="37"/>
      <c r="O168" s="37"/>
    </row>
    <row r="169" spans="1:15" s="35" customFormat="1">
      <c r="A169" s="14"/>
      <c r="C169" s="11"/>
      <c r="D169" s="39" t="s">
        <v>16</v>
      </c>
      <c r="F169" s="12"/>
      <c r="I169" s="35">
        <v>1</v>
      </c>
      <c r="J169" s="35" t="s">
        <v>45</v>
      </c>
      <c r="K169" s="43">
        <v>0</v>
      </c>
      <c r="L169" s="37">
        <f t="shared" si="36"/>
        <v>0</v>
      </c>
      <c r="M169" s="43">
        <f t="shared" si="37"/>
        <v>0</v>
      </c>
      <c r="N169" s="37">
        <f t="shared" si="34"/>
        <v>0</v>
      </c>
      <c r="O169" s="37">
        <f t="shared" si="35"/>
        <v>0</v>
      </c>
    </row>
    <row r="170" spans="1:15" s="35" customFormat="1">
      <c r="A170" s="14"/>
      <c r="C170" s="11"/>
      <c r="D170" s="39"/>
      <c r="F170" s="12"/>
      <c r="K170" s="37"/>
      <c r="L170" s="37"/>
      <c r="M170" s="37"/>
      <c r="N170" s="37"/>
      <c r="O170" s="37"/>
    </row>
    <row r="171" spans="1:15">
      <c r="A171" s="9" t="s">
        <v>23</v>
      </c>
      <c r="L171" s="37"/>
      <c r="M171" s="17"/>
      <c r="N171" s="37"/>
      <c r="O171" s="37"/>
    </row>
    <row r="172" spans="1:15">
      <c r="A172" s="3" t="s">
        <v>27</v>
      </c>
      <c r="B172" s="1" t="s">
        <v>73</v>
      </c>
      <c r="I172" s="1">
        <v>1</v>
      </c>
      <c r="J172" s="1" t="s">
        <v>17</v>
      </c>
      <c r="L172" s="37"/>
      <c r="M172" s="42">
        <v>0</v>
      </c>
      <c r="N172" s="37">
        <f t="shared" si="19"/>
        <v>0</v>
      </c>
      <c r="O172" s="37">
        <f t="shared" si="20"/>
        <v>0</v>
      </c>
    </row>
    <row r="173" spans="1:15">
      <c r="L173" s="37"/>
      <c r="N173" s="37"/>
      <c r="O173" s="37"/>
    </row>
    <row r="174" spans="1:15">
      <c r="A174" s="3" t="s">
        <v>28</v>
      </c>
      <c r="B174" s="1" t="s">
        <v>24</v>
      </c>
      <c r="I174" s="1">
        <v>0.5</v>
      </c>
      <c r="J174" s="1" t="s">
        <v>25</v>
      </c>
      <c r="L174" s="17"/>
      <c r="M174" s="42">
        <v>0</v>
      </c>
      <c r="N174" s="37">
        <f t="shared" si="19"/>
        <v>0</v>
      </c>
      <c r="O174" s="37">
        <f t="shared" si="20"/>
        <v>0</v>
      </c>
    </row>
    <row r="175" spans="1:15">
      <c r="L175" s="17"/>
      <c r="N175" s="37"/>
      <c r="O175" s="37"/>
    </row>
    <row r="176" spans="1:15">
      <c r="A176" s="3" t="s">
        <v>29</v>
      </c>
      <c r="B176" s="1" t="s">
        <v>26</v>
      </c>
      <c r="I176" s="1">
        <v>1</v>
      </c>
      <c r="J176" s="1" t="s">
        <v>17</v>
      </c>
      <c r="K176" s="42">
        <v>0</v>
      </c>
      <c r="L176" s="17">
        <f t="shared" ref="L176" si="38">+K176*I176</f>
        <v>0</v>
      </c>
      <c r="M176" s="42">
        <v>0</v>
      </c>
      <c r="N176" s="37">
        <f t="shared" si="19"/>
        <v>0</v>
      </c>
      <c r="O176" s="37">
        <f t="shared" si="20"/>
        <v>0</v>
      </c>
    </row>
    <row r="177" spans="1:15">
      <c r="L177" s="17"/>
      <c r="N177" s="37"/>
      <c r="O177" s="37"/>
    </row>
    <row r="178" spans="1:15">
      <c r="A178" s="3" t="s">
        <v>65</v>
      </c>
      <c r="B178" s="2" t="s">
        <v>66</v>
      </c>
      <c r="I178" s="1">
        <v>4</v>
      </c>
      <c r="J178" s="2" t="s">
        <v>100</v>
      </c>
      <c r="L178" s="17"/>
      <c r="M178" s="42">
        <v>0</v>
      </c>
      <c r="N178" s="37">
        <f t="shared" ref="N178" si="39">+M178*I178</f>
        <v>0</v>
      </c>
      <c r="O178" s="37">
        <f t="shared" ref="O178" si="40">+N178+L178</f>
        <v>0</v>
      </c>
    </row>
    <row r="179" spans="1:15" ht="13.5" thickBot="1">
      <c r="A179" s="28"/>
      <c r="B179" s="29"/>
      <c r="C179" s="29"/>
      <c r="D179" s="29"/>
      <c r="E179" s="29"/>
      <c r="F179" s="29"/>
      <c r="G179" s="29"/>
      <c r="H179" s="29"/>
      <c r="I179" s="29"/>
      <c r="J179" s="29"/>
      <c r="K179" s="30"/>
      <c r="L179" s="30"/>
      <c r="M179" s="30"/>
      <c r="N179" s="30"/>
      <c r="O179" s="30"/>
    </row>
    <row r="180" spans="1:15" s="32" customFormat="1" ht="13.5" thickTop="1">
      <c r="A180" s="31" t="s">
        <v>79</v>
      </c>
      <c r="K180" s="22"/>
      <c r="L180" s="22">
        <f>SUM(L14:L179)</f>
        <v>0</v>
      </c>
      <c r="M180" s="22"/>
      <c r="N180" s="22">
        <f>SUM(N14:N179)</f>
        <v>0</v>
      </c>
      <c r="O180" s="22">
        <f>SUM(O14:O179)</f>
        <v>0</v>
      </c>
    </row>
  </sheetData>
  <sheetProtection password="C9E1" sheet="1" objects="1" scenarios="1" selectLockedCells="1"/>
  <mergeCells count="3">
    <mergeCell ref="B16:H16"/>
    <mergeCell ref="B4:H4"/>
    <mergeCell ref="B20:H20"/>
  </mergeCells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  <rowBreaks count="2" manualBreakCount="2">
    <brk id="80" max="14" man="1"/>
    <brk id="1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jan.vagner</cp:lastModifiedBy>
  <cp:lastPrinted>2015-04-17T08:17:21Z</cp:lastPrinted>
  <dcterms:created xsi:type="dcterms:W3CDTF">2005-12-01T06:54:01Z</dcterms:created>
  <dcterms:modified xsi:type="dcterms:W3CDTF">2015-04-21T06:23:28Z</dcterms:modified>
</cp:coreProperties>
</file>