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rozpočty\"/>
    </mc:Choice>
  </mc:AlternateContent>
  <xr:revisionPtr revIDLastSave="0" documentId="8_{5D7A43FA-BBC4-4AC0-A825-232C7180A62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 Naklady" sheetId="12" r:id="rId4"/>
    <sheet name="1 1b Pol" sheetId="13" r:id="rId5"/>
    <sheet name="1 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 Naklady'!$1:$7</definedName>
    <definedName name="_xlnm.Print_Titles" localSheetId="4">'1 1b Pol'!$1:$7</definedName>
    <definedName name="_xlnm.Print_Titles" localSheetId="5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 Naklady'!$A$1:$X$84</definedName>
    <definedName name="_xlnm.Print_Area" localSheetId="4">'1 1b Pol'!$A$1:$X$1333</definedName>
    <definedName name="_xlnm.Print_Area" localSheetId="5">'1 2 Pol'!$A$1:$X$24</definedName>
    <definedName name="_xlnm.Print_Area" localSheetId="1">Stavba!$A$1:$J$94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3" i="1" l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1" i="1"/>
  <c r="F41" i="1"/>
  <c r="G40" i="1"/>
  <c r="F40" i="1"/>
  <c r="G39" i="1"/>
  <c r="F39" i="1"/>
  <c r="G23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K10" i="14"/>
  <c r="O10" i="14"/>
  <c r="V10" i="14"/>
  <c r="G11" i="14"/>
  <c r="I11" i="14"/>
  <c r="I10" i="14" s="1"/>
  <c r="K11" i="14"/>
  <c r="M11" i="14"/>
  <c r="M10" i="14" s="1"/>
  <c r="O11" i="14"/>
  <c r="Q11" i="14"/>
  <c r="Q10" i="14" s="1"/>
  <c r="V11" i="14"/>
  <c r="G12" i="14"/>
  <c r="K12" i="14"/>
  <c r="O12" i="14"/>
  <c r="V12" i="14"/>
  <c r="G13" i="14"/>
  <c r="I13" i="14"/>
  <c r="I12" i="14" s="1"/>
  <c r="K13" i="14"/>
  <c r="M13" i="14"/>
  <c r="M12" i="14" s="1"/>
  <c r="O13" i="14"/>
  <c r="Q13" i="14"/>
  <c r="Q12" i="14" s="1"/>
  <c r="V13" i="14"/>
  <c r="G14" i="14"/>
  <c r="K14" i="14"/>
  <c r="O14" i="14"/>
  <c r="V14" i="14"/>
  <c r="G15" i="14"/>
  <c r="I15" i="14"/>
  <c r="I14" i="14" s="1"/>
  <c r="K15" i="14"/>
  <c r="M15" i="14"/>
  <c r="M14" i="14" s="1"/>
  <c r="O15" i="14"/>
  <c r="Q15" i="14"/>
  <c r="Q14" i="14" s="1"/>
  <c r="V15" i="14"/>
  <c r="G16" i="14"/>
  <c r="K16" i="14"/>
  <c r="O16" i="14"/>
  <c r="V16" i="14"/>
  <c r="G17" i="14"/>
  <c r="I17" i="14"/>
  <c r="I16" i="14" s="1"/>
  <c r="K17" i="14"/>
  <c r="M17" i="14"/>
  <c r="M16" i="14" s="1"/>
  <c r="O17" i="14"/>
  <c r="Q17" i="14"/>
  <c r="Q16" i="14" s="1"/>
  <c r="V17" i="14"/>
  <c r="G18" i="14"/>
  <c r="K18" i="14"/>
  <c r="O18" i="14"/>
  <c r="V18" i="14"/>
  <c r="G19" i="14"/>
  <c r="I19" i="14"/>
  <c r="I18" i="14" s="1"/>
  <c r="K19" i="14"/>
  <c r="M19" i="14"/>
  <c r="M18" i="14" s="1"/>
  <c r="O19" i="14"/>
  <c r="Q19" i="14"/>
  <c r="Q18" i="14" s="1"/>
  <c r="V19" i="14"/>
  <c r="G20" i="14"/>
  <c r="K20" i="14"/>
  <c r="O20" i="14"/>
  <c r="V20" i="14"/>
  <c r="G21" i="14"/>
  <c r="I21" i="14"/>
  <c r="I20" i="14" s="1"/>
  <c r="K21" i="14"/>
  <c r="M21" i="14"/>
  <c r="M20" i="14" s="1"/>
  <c r="O21" i="14"/>
  <c r="Q21" i="14"/>
  <c r="Q20" i="14" s="1"/>
  <c r="V21" i="14"/>
  <c r="AE23" i="14"/>
  <c r="AF23" i="14"/>
  <c r="G1332" i="13"/>
  <c r="BA1137" i="13"/>
  <c r="BA566" i="13"/>
  <c r="BA563" i="13"/>
  <c r="BA559" i="13"/>
  <c r="BA556" i="13"/>
  <c r="BA553" i="13"/>
  <c r="BA548" i="13"/>
  <c r="BA544" i="13"/>
  <c r="BA541" i="13"/>
  <c r="BA538" i="13"/>
  <c r="BA533" i="13"/>
  <c r="BA529" i="13"/>
  <c r="BA504" i="13"/>
  <c r="BA399" i="13"/>
  <c r="BA349" i="13"/>
  <c r="BA344" i="13"/>
  <c r="BA334" i="13"/>
  <c r="BA330" i="13"/>
  <c r="BA309" i="13"/>
  <c r="BA276" i="13"/>
  <c r="BA273" i="13"/>
  <c r="BA225" i="13"/>
  <c r="BA222" i="13"/>
  <c r="BA171" i="13"/>
  <c r="BA161" i="13"/>
  <c r="BA156" i="13"/>
  <c r="BA123" i="13"/>
  <c r="BA120" i="13"/>
  <c r="BA117" i="13"/>
  <c r="BA98" i="13"/>
  <c r="BA95" i="13"/>
  <c r="BA28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8" i="13"/>
  <c r="M18" i="13" s="1"/>
  <c r="I18" i="13"/>
  <c r="K18" i="13"/>
  <c r="O18" i="13"/>
  <c r="O8" i="13" s="1"/>
  <c r="Q18" i="13"/>
  <c r="V18" i="13"/>
  <c r="G20" i="13"/>
  <c r="M20" i="13" s="1"/>
  <c r="I20" i="13"/>
  <c r="K20" i="13"/>
  <c r="O20" i="13"/>
  <c r="Q20" i="13"/>
  <c r="V20" i="13"/>
  <c r="G24" i="13"/>
  <c r="I24" i="13"/>
  <c r="K24" i="13"/>
  <c r="M24" i="13"/>
  <c r="O24" i="13"/>
  <c r="Q24" i="13"/>
  <c r="V24" i="13"/>
  <c r="G27" i="13"/>
  <c r="I27" i="13"/>
  <c r="K27" i="13"/>
  <c r="M27" i="13"/>
  <c r="O27" i="13"/>
  <c r="Q27" i="13"/>
  <c r="V27" i="13"/>
  <c r="G30" i="13"/>
  <c r="O30" i="13"/>
  <c r="G31" i="13"/>
  <c r="M31" i="13" s="1"/>
  <c r="M30" i="13" s="1"/>
  <c r="I31" i="13"/>
  <c r="I30" i="13" s="1"/>
  <c r="K31" i="13"/>
  <c r="K30" i="13" s="1"/>
  <c r="O31" i="13"/>
  <c r="Q31" i="13"/>
  <c r="Q30" i="13" s="1"/>
  <c r="V31" i="13"/>
  <c r="V30" i="13" s="1"/>
  <c r="G34" i="13"/>
  <c r="I34" i="13"/>
  <c r="K34" i="13"/>
  <c r="M34" i="13"/>
  <c r="O34" i="13"/>
  <c r="Q34" i="13"/>
  <c r="V34" i="13"/>
  <c r="G38" i="13"/>
  <c r="M38" i="13" s="1"/>
  <c r="I38" i="13"/>
  <c r="I37" i="13" s="1"/>
  <c r="K38" i="13"/>
  <c r="O38" i="13"/>
  <c r="O37" i="13" s="1"/>
  <c r="Q38" i="13"/>
  <c r="Q37" i="13" s="1"/>
  <c r="V38" i="13"/>
  <c r="G41" i="13"/>
  <c r="M41" i="13" s="1"/>
  <c r="I41" i="13"/>
  <c r="K41" i="13"/>
  <c r="K37" i="13" s="1"/>
  <c r="O41" i="13"/>
  <c r="Q41" i="13"/>
  <c r="V41" i="13"/>
  <c r="V37" i="13" s="1"/>
  <c r="G43" i="13"/>
  <c r="I43" i="13"/>
  <c r="K43" i="13"/>
  <c r="M43" i="13"/>
  <c r="O43" i="13"/>
  <c r="Q43" i="13"/>
  <c r="V43" i="13"/>
  <c r="G50" i="13"/>
  <c r="I50" i="13"/>
  <c r="K50" i="13"/>
  <c r="M50" i="13"/>
  <c r="O50" i="13"/>
  <c r="Q50" i="13"/>
  <c r="V50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5" i="13"/>
  <c r="I75" i="13"/>
  <c r="K75" i="13"/>
  <c r="M75" i="13"/>
  <c r="O75" i="13"/>
  <c r="Q75" i="13"/>
  <c r="V75" i="13"/>
  <c r="G78" i="13"/>
  <c r="I78" i="13"/>
  <c r="K78" i="13"/>
  <c r="M78" i="13"/>
  <c r="O78" i="13"/>
  <c r="Q78" i="13"/>
  <c r="V78" i="13"/>
  <c r="G82" i="13"/>
  <c r="M82" i="13" s="1"/>
  <c r="I82" i="13"/>
  <c r="K82" i="13"/>
  <c r="O82" i="13"/>
  <c r="Q82" i="13"/>
  <c r="V82" i="13"/>
  <c r="G86" i="13"/>
  <c r="M86" i="13" s="1"/>
  <c r="I86" i="13"/>
  <c r="K86" i="13"/>
  <c r="O86" i="13"/>
  <c r="Q86" i="13"/>
  <c r="V86" i="13"/>
  <c r="G90" i="13"/>
  <c r="I90" i="13"/>
  <c r="K90" i="13"/>
  <c r="M90" i="13"/>
  <c r="O90" i="13"/>
  <c r="Q90" i="13"/>
  <c r="V90" i="13"/>
  <c r="G94" i="13"/>
  <c r="I94" i="13"/>
  <c r="K94" i="13"/>
  <c r="M94" i="13"/>
  <c r="O94" i="13"/>
  <c r="Q94" i="13"/>
  <c r="V94" i="13"/>
  <c r="G97" i="13"/>
  <c r="M97" i="13" s="1"/>
  <c r="I97" i="13"/>
  <c r="K97" i="13"/>
  <c r="O97" i="13"/>
  <c r="Q97" i="13"/>
  <c r="V97" i="13"/>
  <c r="G100" i="13"/>
  <c r="M100" i="13" s="1"/>
  <c r="I100" i="13"/>
  <c r="K100" i="13"/>
  <c r="O100" i="13"/>
  <c r="Q100" i="13"/>
  <c r="V100" i="13"/>
  <c r="G102" i="13"/>
  <c r="I102" i="13"/>
  <c r="K102" i="13"/>
  <c r="M102" i="13"/>
  <c r="O102" i="13"/>
  <c r="Q102" i="13"/>
  <c r="V102" i="13"/>
  <c r="G105" i="13"/>
  <c r="I105" i="13"/>
  <c r="K105" i="13"/>
  <c r="M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3" i="13"/>
  <c r="I113" i="13"/>
  <c r="K113" i="13"/>
  <c r="M113" i="13"/>
  <c r="O113" i="13"/>
  <c r="Q113" i="13"/>
  <c r="V113" i="13"/>
  <c r="G116" i="13"/>
  <c r="M116" i="13" s="1"/>
  <c r="I116" i="13"/>
  <c r="I115" i="13" s="1"/>
  <c r="K116" i="13"/>
  <c r="K115" i="13" s="1"/>
  <c r="O116" i="13"/>
  <c r="Q116" i="13"/>
  <c r="Q115" i="13" s="1"/>
  <c r="V116" i="13"/>
  <c r="V115" i="13" s="1"/>
  <c r="G119" i="13"/>
  <c r="I119" i="13"/>
  <c r="K119" i="13"/>
  <c r="M119" i="13"/>
  <c r="O119" i="13"/>
  <c r="Q119" i="13"/>
  <c r="V119" i="13"/>
  <c r="G122" i="13"/>
  <c r="I122" i="13"/>
  <c r="K122" i="13"/>
  <c r="M122" i="13"/>
  <c r="O122" i="13"/>
  <c r="Q122" i="13"/>
  <c r="V122" i="13"/>
  <c r="G126" i="13"/>
  <c r="M126" i="13" s="1"/>
  <c r="I126" i="13"/>
  <c r="K126" i="13"/>
  <c r="O126" i="13"/>
  <c r="O115" i="13" s="1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I132" i="13"/>
  <c r="K132" i="13"/>
  <c r="M132" i="13"/>
  <c r="O132" i="13"/>
  <c r="Q132" i="13"/>
  <c r="V132" i="13"/>
  <c r="G133" i="13"/>
  <c r="M133" i="13" s="1"/>
  <c r="I133" i="13"/>
  <c r="K133" i="13"/>
  <c r="O133" i="13"/>
  <c r="Q133" i="13"/>
  <c r="V133" i="13"/>
  <c r="G134" i="13"/>
  <c r="M134" i="13" s="1"/>
  <c r="I134" i="13"/>
  <c r="K134" i="13"/>
  <c r="O134" i="13"/>
  <c r="Q134" i="13"/>
  <c r="V134" i="13"/>
  <c r="G136" i="13"/>
  <c r="I136" i="13"/>
  <c r="K136" i="13"/>
  <c r="M136" i="13"/>
  <c r="O136" i="13"/>
  <c r="Q136" i="13"/>
  <c r="V136" i="13"/>
  <c r="G139" i="13"/>
  <c r="I139" i="13"/>
  <c r="K139" i="13"/>
  <c r="M139" i="13"/>
  <c r="O139" i="13"/>
  <c r="Q139" i="13"/>
  <c r="V139" i="13"/>
  <c r="G141" i="13"/>
  <c r="M141" i="13" s="1"/>
  <c r="I141" i="13"/>
  <c r="K141" i="13"/>
  <c r="O141" i="13"/>
  <c r="Q141" i="13"/>
  <c r="V141" i="13"/>
  <c r="G143" i="13"/>
  <c r="M143" i="13" s="1"/>
  <c r="I143" i="13"/>
  <c r="K143" i="13"/>
  <c r="O143" i="13"/>
  <c r="Q143" i="13"/>
  <c r="V143" i="13"/>
  <c r="G146" i="13"/>
  <c r="G145" i="13" s="1"/>
  <c r="I146" i="13"/>
  <c r="K146" i="13"/>
  <c r="M146" i="13"/>
  <c r="O146" i="13"/>
  <c r="O145" i="13" s="1"/>
  <c r="Q146" i="13"/>
  <c r="V146" i="13"/>
  <c r="G149" i="13"/>
  <c r="M149" i="13" s="1"/>
  <c r="I149" i="13"/>
  <c r="I145" i="13" s="1"/>
  <c r="K149" i="13"/>
  <c r="O149" i="13"/>
  <c r="Q149" i="13"/>
  <c r="Q145" i="13" s="1"/>
  <c r="V149" i="13"/>
  <c r="G151" i="13"/>
  <c r="M151" i="13" s="1"/>
  <c r="I151" i="13"/>
  <c r="K151" i="13"/>
  <c r="O151" i="13"/>
  <c r="Q151" i="13"/>
  <c r="V151" i="13"/>
  <c r="G155" i="13"/>
  <c r="I155" i="13"/>
  <c r="K155" i="13"/>
  <c r="K145" i="13" s="1"/>
  <c r="M155" i="13"/>
  <c r="O155" i="13"/>
  <c r="Q155" i="13"/>
  <c r="V155" i="13"/>
  <c r="V145" i="13" s="1"/>
  <c r="G160" i="13"/>
  <c r="I160" i="13"/>
  <c r="K160" i="13"/>
  <c r="M160" i="13"/>
  <c r="O160" i="13"/>
  <c r="Q160" i="13"/>
  <c r="V160" i="13"/>
  <c r="G164" i="13"/>
  <c r="M164" i="13" s="1"/>
  <c r="I164" i="13"/>
  <c r="K164" i="13"/>
  <c r="O164" i="13"/>
  <c r="Q164" i="13"/>
  <c r="V164" i="13"/>
  <c r="G167" i="13"/>
  <c r="M167" i="13" s="1"/>
  <c r="I167" i="13"/>
  <c r="K167" i="13"/>
  <c r="O167" i="13"/>
  <c r="Q167" i="13"/>
  <c r="V167" i="13"/>
  <c r="G170" i="13"/>
  <c r="I170" i="13"/>
  <c r="K170" i="13"/>
  <c r="M170" i="13"/>
  <c r="O170" i="13"/>
  <c r="Q170" i="13"/>
  <c r="V170" i="13"/>
  <c r="G174" i="13"/>
  <c r="I174" i="13"/>
  <c r="K174" i="13"/>
  <c r="M174" i="13"/>
  <c r="O174" i="13"/>
  <c r="Q174" i="13"/>
  <c r="V174" i="13"/>
  <c r="G176" i="13"/>
  <c r="M176" i="13" s="1"/>
  <c r="I176" i="13"/>
  <c r="K176" i="13"/>
  <c r="O176" i="13"/>
  <c r="Q176" i="13"/>
  <c r="V176" i="13"/>
  <c r="G184" i="13"/>
  <c r="M184" i="13" s="1"/>
  <c r="I184" i="13"/>
  <c r="K184" i="13"/>
  <c r="O184" i="13"/>
  <c r="Q184" i="13"/>
  <c r="V184" i="13"/>
  <c r="G191" i="13"/>
  <c r="I191" i="13"/>
  <c r="K191" i="13"/>
  <c r="M191" i="13"/>
  <c r="O191" i="13"/>
  <c r="Q191" i="13"/>
  <c r="V191" i="13"/>
  <c r="G192" i="13"/>
  <c r="I192" i="13"/>
  <c r="K192" i="13"/>
  <c r="M192" i="13"/>
  <c r="O192" i="13"/>
  <c r="Q192" i="13"/>
  <c r="V192" i="13"/>
  <c r="G199" i="13"/>
  <c r="M199" i="13" s="1"/>
  <c r="I199" i="13"/>
  <c r="K199" i="13"/>
  <c r="O199" i="13"/>
  <c r="Q199" i="13"/>
  <c r="V199" i="13"/>
  <c r="G204" i="13"/>
  <c r="M204" i="13" s="1"/>
  <c r="I204" i="13"/>
  <c r="K204" i="13"/>
  <c r="O204" i="13"/>
  <c r="Q204" i="13"/>
  <c r="V204" i="13"/>
  <c r="G208" i="13"/>
  <c r="I208" i="13"/>
  <c r="K208" i="13"/>
  <c r="M208" i="13"/>
  <c r="O208" i="13"/>
  <c r="Q208" i="13"/>
  <c r="V208" i="13"/>
  <c r="G211" i="13"/>
  <c r="I211" i="13"/>
  <c r="K211" i="13"/>
  <c r="M211" i="13"/>
  <c r="O211" i="13"/>
  <c r="Q211" i="13"/>
  <c r="V211" i="13"/>
  <c r="G215" i="13"/>
  <c r="M215" i="13" s="1"/>
  <c r="I215" i="13"/>
  <c r="K215" i="13"/>
  <c r="O215" i="13"/>
  <c r="Q215" i="13"/>
  <c r="V215" i="13"/>
  <c r="G219" i="13"/>
  <c r="M219" i="13" s="1"/>
  <c r="I219" i="13"/>
  <c r="K219" i="13"/>
  <c r="O219" i="13"/>
  <c r="Q219" i="13"/>
  <c r="V219" i="13"/>
  <c r="G221" i="13"/>
  <c r="I221" i="13"/>
  <c r="K221" i="13"/>
  <c r="M221" i="13"/>
  <c r="O221" i="13"/>
  <c r="Q221" i="13"/>
  <c r="V221" i="13"/>
  <c r="G224" i="13"/>
  <c r="I224" i="13"/>
  <c r="K224" i="13"/>
  <c r="M224" i="13"/>
  <c r="O224" i="13"/>
  <c r="Q224" i="13"/>
  <c r="V224" i="13"/>
  <c r="G227" i="13"/>
  <c r="M227" i="13" s="1"/>
  <c r="I227" i="13"/>
  <c r="K227" i="13"/>
  <c r="O227" i="13"/>
  <c r="Q227" i="13"/>
  <c r="V227" i="13"/>
  <c r="G230" i="13"/>
  <c r="M230" i="13" s="1"/>
  <c r="I230" i="13"/>
  <c r="K230" i="13"/>
  <c r="O230" i="13"/>
  <c r="Q230" i="13"/>
  <c r="V230" i="13"/>
  <c r="G231" i="13"/>
  <c r="I231" i="13"/>
  <c r="K231" i="13"/>
  <c r="M231" i="13"/>
  <c r="O231" i="13"/>
  <c r="Q231" i="13"/>
  <c r="V231" i="13"/>
  <c r="G232" i="13"/>
  <c r="I232" i="13"/>
  <c r="K232" i="13"/>
  <c r="M232" i="13"/>
  <c r="O232" i="13"/>
  <c r="Q232" i="13"/>
  <c r="V232" i="13"/>
  <c r="G235" i="13"/>
  <c r="M235" i="13" s="1"/>
  <c r="I235" i="13"/>
  <c r="K235" i="13"/>
  <c r="O235" i="13"/>
  <c r="Q235" i="13"/>
  <c r="V235" i="13"/>
  <c r="G239" i="13"/>
  <c r="M239" i="13" s="1"/>
  <c r="I239" i="13"/>
  <c r="K239" i="13"/>
  <c r="O239" i="13"/>
  <c r="Q239" i="13"/>
  <c r="V239" i="13"/>
  <c r="G242" i="13"/>
  <c r="I242" i="13"/>
  <c r="K242" i="13"/>
  <c r="M242" i="13"/>
  <c r="O242" i="13"/>
  <c r="Q242" i="13"/>
  <c r="V242" i="13"/>
  <c r="G246" i="13"/>
  <c r="I246" i="13"/>
  <c r="K246" i="13"/>
  <c r="M246" i="13"/>
  <c r="O246" i="13"/>
  <c r="Q246" i="13"/>
  <c r="V246" i="13"/>
  <c r="G249" i="13"/>
  <c r="M249" i="13" s="1"/>
  <c r="I249" i="13"/>
  <c r="K249" i="13"/>
  <c r="O249" i="13"/>
  <c r="Q249" i="13"/>
  <c r="V249" i="13"/>
  <c r="G252" i="13"/>
  <c r="M252" i="13" s="1"/>
  <c r="I252" i="13"/>
  <c r="K252" i="13"/>
  <c r="O252" i="13"/>
  <c r="Q252" i="13"/>
  <c r="V252" i="13"/>
  <c r="G255" i="13"/>
  <c r="I255" i="13"/>
  <c r="K255" i="13"/>
  <c r="M255" i="13"/>
  <c r="O255" i="13"/>
  <c r="Q255" i="13"/>
  <c r="V255" i="13"/>
  <c r="G257" i="13"/>
  <c r="I257" i="13"/>
  <c r="K257" i="13"/>
  <c r="M257" i="13"/>
  <c r="O257" i="13"/>
  <c r="Q257" i="13"/>
  <c r="V257" i="13"/>
  <c r="G259" i="13"/>
  <c r="M259" i="13" s="1"/>
  <c r="I259" i="13"/>
  <c r="K259" i="13"/>
  <c r="O259" i="13"/>
  <c r="Q259" i="13"/>
  <c r="V259" i="13"/>
  <c r="G261" i="13"/>
  <c r="M261" i="13" s="1"/>
  <c r="I261" i="13"/>
  <c r="K261" i="13"/>
  <c r="O261" i="13"/>
  <c r="Q261" i="13"/>
  <c r="V261" i="13"/>
  <c r="G264" i="13"/>
  <c r="I264" i="13"/>
  <c r="K264" i="13"/>
  <c r="M264" i="13"/>
  <c r="O264" i="13"/>
  <c r="Q264" i="13"/>
  <c r="V264" i="13"/>
  <c r="G267" i="13"/>
  <c r="M267" i="13" s="1"/>
  <c r="I267" i="13"/>
  <c r="I266" i="13" s="1"/>
  <c r="K267" i="13"/>
  <c r="O267" i="13"/>
  <c r="O266" i="13" s="1"/>
  <c r="Q267" i="13"/>
  <c r="Q266" i="13" s="1"/>
  <c r="V267" i="13"/>
  <c r="G270" i="13"/>
  <c r="M270" i="13" s="1"/>
  <c r="I270" i="13"/>
  <c r="K270" i="13"/>
  <c r="O270" i="13"/>
  <c r="Q270" i="13"/>
  <c r="V270" i="13"/>
  <c r="G272" i="13"/>
  <c r="I272" i="13"/>
  <c r="K272" i="13"/>
  <c r="K266" i="13" s="1"/>
  <c r="M272" i="13"/>
  <c r="O272" i="13"/>
  <c r="Q272" i="13"/>
  <c r="V272" i="13"/>
  <c r="V266" i="13" s="1"/>
  <c r="G275" i="13"/>
  <c r="I275" i="13"/>
  <c r="K275" i="13"/>
  <c r="M275" i="13"/>
  <c r="O275" i="13"/>
  <c r="Q275" i="13"/>
  <c r="V275" i="13"/>
  <c r="G278" i="13"/>
  <c r="M278" i="13" s="1"/>
  <c r="I278" i="13"/>
  <c r="K278" i="13"/>
  <c r="O278" i="13"/>
  <c r="Q278" i="13"/>
  <c r="V278" i="13"/>
  <c r="G280" i="13"/>
  <c r="M280" i="13" s="1"/>
  <c r="I280" i="13"/>
  <c r="K280" i="13"/>
  <c r="O280" i="13"/>
  <c r="Q280" i="13"/>
  <c r="V280" i="13"/>
  <c r="G284" i="13"/>
  <c r="G283" i="13" s="1"/>
  <c r="I284" i="13"/>
  <c r="K284" i="13"/>
  <c r="M284" i="13"/>
  <c r="O284" i="13"/>
  <c r="O283" i="13" s="1"/>
  <c r="Q284" i="13"/>
  <c r="V284" i="13"/>
  <c r="G301" i="13"/>
  <c r="M301" i="13" s="1"/>
  <c r="I301" i="13"/>
  <c r="K301" i="13"/>
  <c r="O301" i="13"/>
  <c r="Q301" i="13"/>
  <c r="V301" i="13"/>
  <c r="G304" i="13"/>
  <c r="M304" i="13" s="1"/>
  <c r="I304" i="13"/>
  <c r="I283" i="13" s="1"/>
  <c r="K304" i="13"/>
  <c r="O304" i="13"/>
  <c r="Q304" i="13"/>
  <c r="Q283" i="13" s="1"/>
  <c r="V304" i="13"/>
  <c r="G306" i="13"/>
  <c r="I306" i="13"/>
  <c r="K306" i="13"/>
  <c r="K283" i="13" s="1"/>
  <c r="M306" i="13"/>
  <c r="O306" i="13"/>
  <c r="Q306" i="13"/>
  <c r="V306" i="13"/>
  <c r="V283" i="13" s="1"/>
  <c r="G308" i="13"/>
  <c r="I308" i="13"/>
  <c r="K308" i="13"/>
  <c r="M308" i="13"/>
  <c r="O308" i="13"/>
  <c r="Q308" i="13"/>
  <c r="V308" i="13"/>
  <c r="G312" i="13"/>
  <c r="M312" i="13" s="1"/>
  <c r="I312" i="13"/>
  <c r="K312" i="13"/>
  <c r="O312" i="13"/>
  <c r="Q312" i="13"/>
  <c r="V312" i="13"/>
  <c r="G329" i="13"/>
  <c r="I329" i="13"/>
  <c r="K329" i="13"/>
  <c r="K328" i="13" s="1"/>
  <c r="M329" i="13"/>
  <c r="O329" i="13"/>
  <c r="Q329" i="13"/>
  <c r="V329" i="13"/>
  <c r="V328" i="13" s="1"/>
  <c r="G333" i="13"/>
  <c r="I333" i="13"/>
  <c r="K333" i="13"/>
  <c r="M333" i="13"/>
  <c r="O333" i="13"/>
  <c r="Q333" i="13"/>
  <c r="V333" i="13"/>
  <c r="G343" i="13"/>
  <c r="G328" i="13" s="1"/>
  <c r="I343" i="13"/>
  <c r="K343" i="13"/>
  <c r="O343" i="13"/>
  <c r="O328" i="13" s="1"/>
  <c r="Q343" i="13"/>
  <c r="V343" i="13"/>
  <c r="G347" i="13"/>
  <c r="M347" i="13" s="1"/>
  <c r="I347" i="13"/>
  <c r="I328" i="13" s="1"/>
  <c r="K347" i="13"/>
  <c r="O347" i="13"/>
  <c r="Q347" i="13"/>
  <c r="Q328" i="13" s="1"/>
  <c r="V347" i="13"/>
  <c r="G351" i="13"/>
  <c r="I351" i="13"/>
  <c r="K351" i="13"/>
  <c r="M351" i="13"/>
  <c r="O351" i="13"/>
  <c r="Q351" i="13"/>
  <c r="V351" i="13"/>
  <c r="G358" i="13"/>
  <c r="I358" i="13"/>
  <c r="K358" i="13"/>
  <c r="M358" i="13"/>
  <c r="O358" i="13"/>
  <c r="Q358" i="13"/>
  <c r="V358" i="13"/>
  <c r="G366" i="13"/>
  <c r="M366" i="13" s="1"/>
  <c r="I366" i="13"/>
  <c r="I365" i="13" s="1"/>
  <c r="K366" i="13"/>
  <c r="K365" i="13" s="1"/>
  <c r="O366" i="13"/>
  <c r="Q366" i="13"/>
  <c r="Q365" i="13" s="1"/>
  <c r="V366" i="13"/>
  <c r="V365" i="13" s="1"/>
  <c r="G370" i="13"/>
  <c r="I370" i="13"/>
  <c r="K370" i="13"/>
  <c r="M370" i="13"/>
  <c r="O370" i="13"/>
  <c r="Q370" i="13"/>
  <c r="V370" i="13"/>
  <c r="G375" i="13"/>
  <c r="I375" i="13"/>
  <c r="K375" i="13"/>
  <c r="M375" i="13"/>
  <c r="O375" i="13"/>
  <c r="Q375" i="13"/>
  <c r="V375" i="13"/>
  <c r="G379" i="13"/>
  <c r="M379" i="13" s="1"/>
  <c r="I379" i="13"/>
  <c r="K379" i="13"/>
  <c r="O379" i="13"/>
  <c r="O365" i="13" s="1"/>
  <c r="Q379" i="13"/>
  <c r="V379" i="13"/>
  <c r="G382" i="13"/>
  <c r="M382" i="13" s="1"/>
  <c r="I382" i="13"/>
  <c r="K382" i="13"/>
  <c r="O382" i="13"/>
  <c r="Q382" i="13"/>
  <c r="V382" i="13"/>
  <c r="G385" i="13"/>
  <c r="I385" i="13"/>
  <c r="K385" i="13"/>
  <c r="M385" i="13"/>
  <c r="O385" i="13"/>
  <c r="Q385" i="13"/>
  <c r="V385" i="13"/>
  <c r="G388" i="13"/>
  <c r="I388" i="13"/>
  <c r="K388" i="13"/>
  <c r="M388" i="13"/>
  <c r="O388" i="13"/>
  <c r="Q388" i="13"/>
  <c r="V388" i="13"/>
  <c r="G391" i="13"/>
  <c r="M391" i="13" s="1"/>
  <c r="I391" i="13"/>
  <c r="K391" i="13"/>
  <c r="O391" i="13"/>
  <c r="Q391" i="13"/>
  <c r="V391" i="13"/>
  <c r="G394" i="13"/>
  <c r="M394" i="13" s="1"/>
  <c r="I394" i="13"/>
  <c r="K394" i="13"/>
  <c r="O394" i="13"/>
  <c r="Q394" i="13"/>
  <c r="V394" i="13"/>
  <c r="G395" i="13"/>
  <c r="I395" i="13"/>
  <c r="K395" i="13"/>
  <c r="M395" i="13"/>
  <c r="O395" i="13"/>
  <c r="Q395" i="13"/>
  <c r="V395" i="13"/>
  <c r="G398" i="13"/>
  <c r="I398" i="13"/>
  <c r="K398" i="13"/>
  <c r="M398" i="13"/>
  <c r="O398" i="13"/>
  <c r="Q398" i="13"/>
  <c r="V398" i="13"/>
  <c r="G401" i="13"/>
  <c r="M401" i="13" s="1"/>
  <c r="I401" i="13"/>
  <c r="K401" i="13"/>
  <c r="O401" i="13"/>
  <c r="Q401" i="13"/>
  <c r="V401" i="13"/>
  <c r="G409" i="13"/>
  <c r="M409" i="13" s="1"/>
  <c r="I409" i="13"/>
  <c r="K409" i="13"/>
  <c r="O409" i="13"/>
  <c r="Q409" i="13"/>
  <c r="V409" i="13"/>
  <c r="G417" i="13"/>
  <c r="I417" i="13"/>
  <c r="K417" i="13"/>
  <c r="M417" i="13"/>
  <c r="O417" i="13"/>
  <c r="Q417" i="13"/>
  <c r="V417" i="13"/>
  <c r="G420" i="13"/>
  <c r="I420" i="13"/>
  <c r="K420" i="13"/>
  <c r="M420" i="13"/>
  <c r="O420" i="13"/>
  <c r="Q420" i="13"/>
  <c r="V420" i="13"/>
  <c r="G423" i="13"/>
  <c r="M423" i="13" s="1"/>
  <c r="I423" i="13"/>
  <c r="K423" i="13"/>
  <c r="O423" i="13"/>
  <c r="Q423" i="13"/>
  <c r="V423" i="13"/>
  <c r="G426" i="13"/>
  <c r="M426" i="13" s="1"/>
  <c r="I426" i="13"/>
  <c r="K426" i="13"/>
  <c r="O426" i="13"/>
  <c r="Q426" i="13"/>
  <c r="V426" i="13"/>
  <c r="G430" i="13"/>
  <c r="I430" i="13"/>
  <c r="K430" i="13"/>
  <c r="M430" i="13"/>
  <c r="O430" i="13"/>
  <c r="Q430" i="13"/>
  <c r="V430" i="13"/>
  <c r="G433" i="13"/>
  <c r="M433" i="13" s="1"/>
  <c r="M432" i="13" s="1"/>
  <c r="I433" i="13"/>
  <c r="I432" i="13" s="1"/>
  <c r="K433" i="13"/>
  <c r="O433" i="13"/>
  <c r="O432" i="13" s="1"/>
  <c r="Q433" i="13"/>
  <c r="Q432" i="13" s="1"/>
  <c r="V433" i="13"/>
  <c r="G436" i="13"/>
  <c r="M436" i="13" s="1"/>
  <c r="I436" i="13"/>
  <c r="K436" i="13"/>
  <c r="O436" i="13"/>
  <c r="Q436" i="13"/>
  <c r="V436" i="13"/>
  <c r="G440" i="13"/>
  <c r="I440" i="13"/>
  <c r="K440" i="13"/>
  <c r="K432" i="13" s="1"/>
  <c r="M440" i="13"/>
  <c r="O440" i="13"/>
  <c r="Q440" i="13"/>
  <c r="V440" i="13"/>
  <c r="V432" i="13" s="1"/>
  <c r="G442" i="13"/>
  <c r="I442" i="13"/>
  <c r="K442" i="13"/>
  <c r="M442" i="13"/>
  <c r="O442" i="13"/>
  <c r="Q442" i="13"/>
  <c r="V442" i="13"/>
  <c r="G445" i="13"/>
  <c r="M445" i="13" s="1"/>
  <c r="I445" i="13"/>
  <c r="I444" i="13" s="1"/>
  <c r="K445" i="13"/>
  <c r="K444" i="13" s="1"/>
  <c r="O445" i="13"/>
  <c r="Q445" i="13"/>
  <c r="Q444" i="13" s="1"/>
  <c r="V445" i="13"/>
  <c r="V444" i="13" s="1"/>
  <c r="G450" i="13"/>
  <c r="I450" i="13"/>
  <c r="K450" i="13"/>
  <c r="M450" i="13"/>
  <c r="O450" i="13"/>
  <c r="Q450" i="13"/>
  <c r="V450" i="13"/>
  <c r="G455" i="13"/>
  <c r="I455" i="13"/>
  <c r="K455" i="13"/>
  <c r="M455" i="13"/>
  <c r="O455" i="13"/>
  <c r="Q455" i="13"/>
  <c r="V455" i="13"/>
  <c r="G457" i="13"/>
  <c r="M457" i="13" s="1"/>
  <c r="I457" i="13"/>
  <c r="K457" i="13"/>
  <c r="O457" i="13"/>
  <c r="O444" i="13" s="1"/>
  <c r="Q457" i="13"/>
  <c r="V457" i="13"/>
  <c r="G460" i="13"/>
  <c r="M460" i="13" s="1"/>
  <c r="I460" i="13"/>
  <c r="K460" i="13"/>
  <c r="O460" i="13"/>
  <c r="Q460" i="13"/>
  <c r="V460" i="13"/>
  <c r="G461" i="13"/>
  <c r="I461" i="13"/>
  <c r="K461" i="13"/>
  <c r="M461" i="13"/>
  <c r="O461" i="13"/>
  <c r="Q461" i="13"/>
  <c r="V461" i="13"/>
  <c r="G462" i="13"/>
  <c r="I462" i="13"/>
  <c r="K462" i="13"/>
  <c r="M462" i="13"/>
  <c r="O462" i="13"/>
  <c r="Q462" i="13"/>
  <c r="V462" i="13"/>
  <c r="G468" i="13"/>
  <c r="M468" i="13" s="1"/>
  <c r="I468" i="13"/>
  <c r="K468" i="13"/>
  <c r="O468" i="13"/>
  <c r="Q468" i="13"/>
  <c r="V468" i="13"/>
  <c r="G479" i="13"/>
  <c r="M479" i="13" s="1"/>
  <c r="I479" i="13"/>
  <c r="K479" i="13"/>
  <c r="O479" i="13"/>
  <c r="Q479" i="13"/>
  <c r="V479" i="13"/>
  <c r="G483" i="13"/>
  <c r="I483" i="13"/>
  <c r="K483" i="13"/>
  <c r="M483" i="13"/>
  <c r="O483" i="13"/>
  <c r="Q483" i="13"/>
  <c r="V483" i="13"/>
  <c r="G485" i="13"/>
  <c r="I485" i="13"/>
  <c r="K485" i="13"/>
  <c r="M485" i="13"/>
  <c r="O485" i="13"/>
  <c r="Q485" i="13"/>
  <c r="V485" i="13"/>
  <c r="G490" i="13"/>
  <c r="M490" i="13" s="1"/>
  <c r="I490" i="13"/>
  <c r="K490" i="13"/>
  <c r="O490" i="13"/>
  <c r="Q490" i="13"/>
  <c r="V490" i="13"/>
  <c r="G493" i="13"/>
  <c r="M493" i="13" s="1"/>
  <c r="I493" i="13"/>
  <c r="K493" i="13"/>
  <c r="O493" i="13"/>
  <c r="Q493" i="13"/>
  <c r="V493" i="13"/>
  <c r="G494" i="13"/>
  <c r="I494" i="13"/>
  <c r="K494" i="13"/>
  <c r="M494" i="13"/>
  <c r="O494" i="13"/>
  <c r="Q494" i="13"/>
  <c r="V494" i="13"/>
  <c r="G498" i="13"/>
  <c r="M498" i="13" s="1"/>
  <c r="I498" i="13"/>
  <c r="I497" i="13" s="1"/>
  <c r="K498" i="13"/>
  <c r="O498" i="13"/>
  <c r="O497" i="13" s="1"/>
  <c r="Q498" i="13"/>
  <c r="Q497" i="13" s="1"/>
  <c r="V498" i="13"/>
  <c r="G501" i="13"/>
  <c r="M501" i="13" s="1"/>
  <c r="I501" i="13"/>
  <c r="K501" i="13"/>
  <c r="O501" i="13"/>
  <c r="Q501" i="13"/>
  <c r="V501" i="13"/>
  <c r="G503" i="13"/>
  <c r="I503" i="13"/>
  <c r="K503" i="13"/>
  <c r="K497" i="13" s="1"/>
  <c r="M503" i="13"/>
  <c r="O503" i="13"/>
  <c r="Q503" i="13"/>
  <c r="V503" i="13"/>
  <c r="V497" i="13" s="1"/>
  <c r="G506" i="13"/>
  <c r="I506" i="13"/>
  <c r="K506" i="13"/>
  <c r="M506" i="13"/>
  <c r="O506" i="13"/>
  <c r="Q506" i="13"/>
  <c r="V506" i="13"/>
  <c r="G509" i="13"/>
  <c r="M509" i="13" s="1"/>
  <c r="I509" i="13"/>
  <c r="K509" i="13"/>
  <c r="O509" i="13"/>
  <c r="Q509" i="13"/>
  <c r="V509" i="13"/>
  <c r="G511" i="13"/>
  <c r="M511" i="13" s="1"/>
  <c r="I511" i="13"/>
  <c r="K511" i="13"/>
  <c r="O511" i="13"/>
  <c r="Q511" i="13"/>
  <c r="V511" i="13"/>
  <c r="G514" i="13"/>
  <c r="I514" i="13"/>
  <c r="K514" i="13"/>
  <c r="M514" i="13"/>
  <c r="O514" i="13"/>
  <c r="Q514" i="13"/>
  <c r="V514" i="13"/>
  <c r="G517" i="13"/>
  <c r="I517" i="13"/>
  <c r="K517" i="13"/>
  <c r="M517" i="13"/>
  <c r="O517" i="13"/>
  <c r="Q517" i="13"/>
  <c r="V517" i="13"/>
  <c r="G519" i="13"/>
  <c r="M519" i="13" s="1"/>
  <c r="I519" i="13"/>
  <c r="K519" i="13"/>
  <c r="O519" i="13"/>
  <c r="Q519" i="13"/>
  <c r="V519" i="13"/>
  <c r="G521" i="13"/>
  <c r="M521" i="13" s="1"/>
  <c r="I521" i="13"/>
  <c r="K521" i="13"/>
  <c r="O521" i="13"/>
  <c r="Q521" i="13"/>
  <c r="V521" i="13"/>
  <c r="G523" i="13"/>
  <c r="I523" i="13"/>
  <c r="K523" i="13"/>
  <c r="M523" i="13"/>
  <c r="O523" i="13"/>
  <c r="Q523" i="13"/>
  <c r="V523" i="13"/>
  <c r="G526" i="13"/>
  <c r="M526" i="13" s="1"/>
  <c r="I526" i="13"/>
  <c r="K526" i="13"/>
  <c r="O526" i="13"/>
  <c r="Q526" i="13"/>
  <c r="V526" i="13"/>
  <c r="G528" i="13"/>
  <c r="M528" i="13" s="1"/>
  <c r="I528" i="13"/>
  <c r="K528" i="13"/>
  <c r="O528" i="13"/>
  <c r="Q528" i="13"/>
  <c r="V528" i="13"/>
  <c r="G532" i="13"/>
  <c r="I532" i="13"/>
  <c r="K532" i="13"/>
  <c r="M532" i="13"/>
  <c r="O532" i="13"/>
  <c r="Q532" i="13"/>
  <c r="V532" i="13"/>
  <c r="G537" i="13"/>
  <c r="I537" i="13"/>
  <c r="K537" i="13"/>
  <c r="M537" i="13"/>
  <c r="O537" i="13"/>
  <c r="Q537" i="13"/>
  <c r="V537" i="13"/>
  <c r="G540" i="13"/>
  <c r="M540" i="13" s="1"/>
  <c r="I540" i="13"/>
  <c r="K540" i="13"/>
  <c r="O540" i="13"/>
  <c r="Q540" i="13"/>
  <c r="V540" i="13"/>
  <c r="G543" i="13"/>
  <c r="M543" i="13" s="1"/>
  <c r="I543" i="13"/>
  <c r="K543" i="13"/>
  <c r="O543" i="13"/>
  <c r="Q543" i="13"/>
  <c r="V543" i="13"/>
  <c r="G547" i="13"/>
  <c r="I547" i="13"/>
  <c r="K547" i="13"/>
  <c r="M547" i="13"/>
  <c r="O547" i="13"/>
  <c r="Q547" i="13"/>
  <c r="V547" i="13"/>
  <c r="G552" i="13"/>
  <c r="I552" i="13"/>
  <c r="K552" i="13"/>
  <c r="M552" i="13"/>
  <c r="O552" i="13"/>
  <c r="Q552" i="13"/>
  <c r="V552" i="13"/>
  <c r="G555" i="13"/>
  <c r="M555" i="13" s="1"/>
  <c r="I555" i="13"/>
  <c r="K555" i="13"/>
  <c r="O555" i="13"/>
  <c r="Q555" i="13"/>
  <c r="V555" i="13"/>
  <c r="G558" i="13"/>
  <c r="M558" i="13" s="1"/>
  <c r="I558" i="13"/>
  <c r="K558" i="13"/>
  <c r="O558" i="13"/>
  <c r="Q558" i="13"/>
  <c r="V558" i="13"/>
  <c r="G562" i="13"/>
  <c r="I562" i="13"/>
  <c r="K562" i="13"/>
  <c r="M562" i="13"/>
  <c r="O562" i="13"/>
  <c r="Q562" i="13"/>
  <c r="V562" i="13"/>
  <c r="G565" i="13"/>
  <c r="I565" i="13"/>
  <c r="K565" i="13"/>
  <c r="M565" i="13"/>
  <c r="O565" i="13"/>
  <c r="Q565" i="13"/>
  <c r="V565" i="13"/>
  <c r="G575" i="13"/>
  <c r="M575" i="13" s="1"/>
  <c r="I575" i="13"/>
  <c r="K575" i="13"/>
  <c r="O575" i="13"/>
  <c r="Q575" i="13"/>
  <c r="V575" i="13"/>
  <c r="G579" i="13"/>
  <c r="M579" i="13" s="1"/>
  <c r="I579" i="13"/>
  <c r="K579" i="13"/>
  <c r="O579" i="13"/>
  <c r="Q579" i="13"/>
  <c r="V579" i="13"/>
  <c r="G581" i="13"/>
  <c r="I581" i="13"/>
  <c r="K581" i="13"/>
  <c r="M581" i="13"/>
  <c r="O581" i="13"/>
  <c r="Q581" i="13"/>
  <c r="V581" i="13"/>
  <c r="G584" i="13"/>
  <c r="I584" i="13"/>
  <c r="K584" i="13"/>
  <c r="M584" i="13"/>
  <c r="O584" i="13"/>
  <c r="Q584" i="13"/>
  <c r="V584" i="13"/>
  <c r="G589" i="13"/>
  <c r="M589" i="13" s="1"/>
  <c r="I589" i="13"/>
  <c r="K589" i="13"/>
  <c r="O589" i="13"/>
  <c r="Q589" i="13"/>
  <c r="V589" i="13"/>
  <c r="G591" i="13"/>
  <c r="M591" i="13" s="1"/>
  <c r="I591" i="13"/>
  <c r="K591" i="13"/>
  <c r="O591" i="13"/>
  <c r="Q591" i="13"/>
  <c r="V591" i="13"/>
  <c r="G594" i="13"/>
  <c r="I594" i="13"/>
  <c r="K594" i="13"/>
  <c r="M594" i="13"/>
  <c r="O594" i="13"/>
  <c r="Q594" i="13"/>
  <c r="V594" i="13"/>
  <c r="G597" i="13"/>
  <c r="I597" i="13"/>
  <c r="K597" i="13"/>
  <c r="M597" i="13"/>
  <c r="O597" i="13"/>
  <c r="Q597" i="13"/>
  <c r="V597" i="13"/>
  <c r="G600" i="13"/>
  <c r="M600" i="13" s="1"/>
  <c r="I600" i="13"/>
  <c r="K600" i="13"/>
  <c r="O600" i="13"/>
  <c r="Q600" i="13"/>
  <c r="V600" i="13"/>
  <c r="G603" i="13"/>
  <c r="M603" i="13" s="1"/>
  <c r="I603" i="13"/>
  <c r="K603" i="13"/>
  <c r="O603" i="13"/>
  <c r="Q603" i="13"/>
  <c r="V603" i="13"/>
  <c r="G606" i="13"/>
  <c r="I606" i="13"/>
  <c r="K606" i="13"/>
  <c r="M606" i="13"/>
  <c r="O606" i="13"/>
  <c r="Q606" i="13"/>
  <c r="V606" i="13"/>
  <c r="G608" i="13"/>
  <c r="I608" i="13"/>
  <c r="K608" i="13"/>
  <c r="M608" i="13"/>
  <c r="O608" i="13"/>
  <c r="Q608" i="13"/>
  <c r="V608" i="13"/>
  <c r="G611" i="13"/>
  <c r="M611" i="13" s="1"/>
  <c r="I611" i="13"/>
  <c r="K611" i="13"/>
  <c r="O611" i="13"/>
  <c r="Q611" i="13"/>
  <c r="V611" i="13"/>
  <c r="G614" i="13"/>
  <c r="M614" i="13" s="1"/>
  <c r="I614" i="13"/>
  <c r="K614" i="13"/>
  <c r="O614" i="13"/>
  <c r="Q614" i="13"/>
  <c r="V614" i="13"/>
  <c r="G616" i="13"/>
  <c r="I616" i="13"/>
  <c r="K616" i="13"/>
  <c r="M616" i="13"/>
  <c r="O616" i="13"/>
  <c r="Q616" i="13"/>
  <c r="V616" i="13"/>
  <c r="G621" i="13"/>
  <c r="I621" i="13"/>
  <c r="K621" i="13"/>
  <c r="M621" i="13"/>
  <c r="O621" i="13"/>
  <c r="Q621" i="13"/>
  <c r="V621" i="13"/>
  <c r="G623" i="13"/>
  <c r="M623" i="13" s="1"/>
  <c r="I623" i="13"/>
  <c r="K623" i="13"/>
  <c r="O623" i="13"/>
  <c r="Q623" i="13"/>
  <c r="V623" i="13"/>
  <c r="G625" i="13"/>
  <c r="M625" i="13" s="1"/>
  <c r="I625" i="13"/>
  <c r="K625" i="13"/>
  <c r="O625" i="13"/>
  <c r="Q625" i="13"/>
  <c r="V625" i="13"/>
  <c r="G627" i="13"/>
  <c r="I627" i="13"/>
  <c r="K627" i="13"/>
  <c r="M627" i="13"/>
  <c r="O627" i="13"/>
  <c r="Q627" i="13"/>
  <c r="V627" i="13"/>
  <c r="G629" i="13"/>
  <c r="I629" i="13"/>
  <c r="K629" i="13"/>
  <c r="M629" i="13"/>
  <c r="O629" i="13"/>
  <c r="Q629" i="13"/>
  <c r="V629" i="13"/>
  <c r="G631" i="13"/>
  <c r="M631" i="13" s="1"/>
  <c r="I631" i="13"/>
  <c r="K631" i="13"/>
  <c r="O631" i="13"/>
  <c r="Q631" i="13"/>
  <c r="V631" i="13"/>
  <c r="G633" i="13"/>
  <c r="M633" i="13" s="1"/>
  <c r="I633" i="13"/>
  <c r="K633" i="13"/>
  <c r="O633" i="13"/>
  <c r="Q633" i="13"/>
  <c r="V633" i="13"/>
  <c r="G637" i="13"/>
  <c r="I637" i="13"/>
  <c r="K637" i="13"/>
  <c r="M637" i="13"/>
  <c r="O637" i="13"/>
  <c r="Q637" i="13"/>
  <c r="V637" i="13"/>
  <c r="G641" i="13"/>
  <c r="I641" i="13"/>
  <c r="K641" i="13"/>
  <c r="M641" i="13"/>
  <c r="O641" i="13"/>
  <c r="Q641" i="13"/>
  <c r="V641" i="13"/>
  <c r="G645" i="13"/>
  <c r="M645" i="13" s="1"/>
  <c r="I645" i="13"/>
  <c r="K645" i="13"/>
  <c r="O645" i="13"/>
  <c r="Q645" i="13"/>
  <c r="V645" i="13"/>
  <c r="G649" i="13"/>
  <c r="M649" i="13" s="1"/>
  <c r="I649" i="13"/>
  <c r="K649" i="13"/>
  <c r="O649" i="13"/>
  <c r="Q649" i="13"/>
  <c r="V649" i="13"/>
  <c r="G654" i="13"/>
  <c r="I654" i="13"/>
  <c r="K654" i="13"/>
  <c r="M654" i="13"/>
  <c r="O654" i="13"/>
  <c r="Q654" i="13"/>
  <c r="V654" i="13"/>
  <c r="G657" i="13"/>
  <c r="I657" i="13"/>
  <c r="K657" i="13"/>
  <c r="M657" i="13"/>
  <c r="O657" i="13"/>
  <c r="Q657" i="13"/>
  <c r="V657" i="13"/>
  <c r="G659" i="13"/>
  <c r="M659" i="13" s="1"/>
  <c r="I659" i="13"/>
  <c r="K659" i="13"/>
  <c r="O659" i="13"/>
  <c r="Q659" i="13"/>
  <c r="V659" i="13"/>
  <c r="G661" i="13"/>
  <c r="M661" i="13" s="1"/>
  <c r="I661" i="13"/>
  <c r="K661" i="13"/>
  <c r="O661" i="13"/>
  <c r="Q661" i="13"/>
  <c r="V661" i="13"/>
  <c r="G663" i="13"/>
  <c r="I663" i="13"/>
  <c r="K663" i="13"/>
  <c r="M663" i="13"/>
  <c r="O663" i="13"/>
  <c r="Q663" i="13"/>
  <c r="V663" i="13"/>
  <c r="G665" i="13"/>
  <c r="I665" i="13"/>
  <c r="K665" i="13"/>
  <c r="M665" i="13"/>
  <c r="O665" i="13"/>
  <c r="Q665" i="13"/>
  <c r="V665" i="13"/>
  <c r="G667" i="13"/>
  <c r="I667" i="13"/>
  <c r="K667" i="13"/>
  <c r="M667" i="13"/>
  <c r="O667" i="13"/>
  <c r="Q667" i="13"/>
  <c r="V667" i="13"/>
  <c r="G669" i="13"/>
  <c r="M669" i="13" s="1"/>
  <c r="I669" i="13"/>
  <c r="K669" i="13"/>
  <c r="O669" i="13"/>
  <c r="Q669" i="13"/>
  <c r="V669" i="13"/>
  <c r="G672" i="13"/>
  <c r="I672" i="13"/>
  <c r="K672" i="13"/>
  <c r="M672" i="13"/>
  <c r="O672" i="13"/>
  <c r="Q672" i="13"/>
  <c r="V672" i="13"/>
  <c r="G677" i="13"/>
  <c r="I677" i="13"/>
  <c r="K677" i="13"/>
  <c r="M677" i="13"/>
  <c r="O677" i="13"/>
  <c r="Q677" i="13"/>
  <c r="V677" i="13"/>
  <c r="G680" i="13"/>
  <c r="I680" i="13"/>
  <c r="K680" i="13"/>
  <c r="M680" i="13"/>
  <c r="O680" i="13"/>
  <c r="Q680" i="13"/>
  <c r="V680" i="13"/>
  <c r="G682" i="13"/>
  <c r="M682" i="13" s="1"/>
  <c r="I682" i="13"/>
  <c r="K682" i="13"/>
  <c r="O682" i="13"/>
  <c r="Q682" i="13"/>
  <c r="V682" i="13"/>
  <c r="G687" i="13"/>
  <c r="I687" i="13"/>
  <c r="K687" i="13"/>
  <c r="M687" i="13"/>
  <c r="O687" i="13"/>
  <c r="Q687" i="13"/>
  <c r="V687" i="13"/>
  <c r="G689" i="13"/>
  <c r="I689" i="13"/>
  <c r="K689" i="13"/>
  <c r="M689" i="13"/>
  <c r="O689" i="13"/>
  <c r="Q689" i="13"/>
  <c r="V689" i="13"/>
  <c r="G691" i="13"/>
  <c r="I691" i="13"/>
  <c r="K691" i="13"/>
  <c r="M691" i="13"/>
  <c r="O691" i="13"/>
  <c r="Q691" i="13"/>
  <c r="V691" i="13"/>
  <c r="G694" i="13"/>
  <c r="M694" i="13" s="1"/>
  <c r="I694" i="13"/>
  <c r="K694" i="13"/>
  <c r="O694" i="13"/>
  <c r="Q694" i="13"/>
  <c r="V694" i="13"/>
  <c r="G696" i="13"/>
  <c r="I696" i="13"/>
  <c r="K696" i="13"/>
  <c r="M696" i="13"/>
  <c r="O696" i="13"/>
  <c r="Q696" i="13"/>
  <c r="V696" i="13"/>
  <c r="G698" i="13"/>
  <c r="I698" i="13"/>
  <c r="K698" i="13"/>
  <c r="M698" i="13"/>
  <c r="O698" i="13"/>
  <c r="Q698" i="13"/>
  <c r="V698" i="13"/>
  <c r="G700" i="13"/>
  <c r="M700" i="13" s="1"/>
  <c r="I700" i="13"/>
  <c r="K700" i="13"/>
  <c r="O700" i="13"/>
  <c r="Q700" i="13"/>
  <c r="V700" i="13"/>
  <c r="G702" i="13"/>
  <c r="M702" i="13" s="1"/>
  <c r="I702" i="13"/>
  <c r="K702" i="13"/>
  <c r="O702" i="13"/>
  <c r="Q702" i="13"/>
  <c r="V702" i="13"/>
  <c r="G704" i="13"/>
  <c r="I704" i="13"/>
  <c r="K704" i="13"/>
  <c r="M704" i="13"/>
  <c r="O704" i="13"/>
  <c r="Q704" i="13"/>
  <c r="V704" i="13"/>
  <c r="G706" i="13"/>
  <c r="I706" i="13"/>
  <c r="K706" i="13"/>
  <c r="M706" i="13"/>
  <c r="O706" i="13"/>
  <c r="Q706" i="13"/>
  <c r="V706" i="13"/>
  <c r="G709" i="13"/>
  <c r="I709" i="13"/>
  <c r="K709" i="13"/>
  <c r="M709" i="13"/>
  <c r="O709" i="13"/>
  <c r="Q709" i="13"/>
  <c r="V709" i="13"/>
  <c r="G711" i="13"/>
  <c r="M711" i="13" s="1"/>
  <c r="I711" i="13"/>
  <c r="K711" i="13"/>
  <c r="O711" i="13"/>
  <c r="Q711" i="13"/>
  <c r="V711" i="13"/>
  <c r="G713" i="13"/>
  <c r="I713" i="13"/>
  <c r="K713" i="13"/>
  <c r="M713" i="13"/>
  <c r="O713" i="13"/>
  <c r="Q713" i="13"/>
  <c r="V713" i="13"/>
  <c r="G716" i="13"/>
  <c r="I716" i="13"/>
  <c r="K716" i="13"/>
  <c r="M716" i="13"/>
  <c r="O716" i="13"/>
  <c r="Q716" i="13"/>
  <c r="V716" i="13"/>
  <c r="G718" i="13"/>
  <c r="M718" i="13" s="1"/>
  <c r="I718" i="13"/>
  <c r="K718" i="13"/>
  <c r="O718" i="13"/>
  <c r="Q718" i="13"/>
  <c r="V718" i="13"/>
  <c r="G720" i="13"/>
  <c r="M720" i="13" s="1"/>
  <c r="I720" i="13"/>
  <c r="K720" i="13"/>
  <c r="O720" i="13"/>
  <c r="Q720" i="13"/>
  <c r="V720" i="13"/>
  <c r="G722" i="13"/>
  <c r="I722" i="13"/>
  <c r="K722" i="13"/>
  <c r="M722" i="13"/>
  <c r="O722" i="13"/>
  <c r="Q722" i="13"/>
  <c r="V722" i="13"/>
  <c r="G724" i="13"/>
  <c r="I724" i="13"/>
  <c r="K724" i="13"/>
  <c r="M724" i="13"/>
  <c r="O724" i="13"/>
  <c r="Q724" i="13"/>
  <c r="V724" i="13"/>
  <c r="G726" i="13"/>
  <c r="I726" i="13"/>
  <c r="K726" i="13"/>
  <c r="M726" i="13"/>
  <c r="O726" i="13"/>
  <c r="Q726" i="13"/>
  <c r="V726" i="13"/>
  <c r="G728" i="13"/>
  <c r="M728" i="13" s="1"/>
  <c r="I728" i="13"/>
  <c r="K728" i="13"/>
  <c r="O728" i="13"/>
  <c r="Q728" i="13"/>
  <c r="V728" i="13"/>
  <c r="G729" i="13"/>
  <c r="I729" i="13"/>
  <c r="K729" i="13"/>
  <c r="M729" i="13"/>
  <c r="O729" i="13"/>
  <c r="Q729" i="13"/>
  <c r="V729" i="13"/>
  <c r="G730" i="13"/>
  <c r="I730" i="13"/>
  <c r="K730" i="13"/>
  <c r="M730" i="13"/>
  <c r="O730" i="13"/>
  <c r="Q730" i="13"/>
  <c r="V730" i="13"/>
  <c r="G732" i="13"/>
  <c r="M732" i="13" s="1"/>
  <c r="I732" i="13"/>
  <c r="K732" i="13"/>
  <c r="O732" i="13"/>
  <c r="Q732" i="13"/>
  <c r="V732" i="13"/>
  <c r="G733" i="13"/>
  <c r="M733" i="13" s="1"/>
  <c r="I733" i="13"/>
  <c r="K733" i="13"/>
  <c r="O733" i="13"/>
  <c r="Q733" i="13"/>
  <c r="V733" i="13"/>
  <c r="G734" i="13"/>
  <c r="I734" i="13"/>
  <c r="K734" i="13"/>
  <c r="M734" i="13"/>
  <c r="O734" i="13"/>
  <c r="Q734" i="13"/>
  <c r="V734" i="13"/>
  <c r="K736" i="13"/>
  <c r="V736" i="13"/>
  <c r="G737" i="13"/>
  <c r="G736" i="13" s="1"/>
  <c r="I737" i="13"/>
  <c r="I736" i="13" s="1"/>
  <c r="K737" i="13"/>
  <c r="M737" i="13"/>
  <c r="M736" i="13" s="1"/>
  <c r="O737" i="13"/>
  <c r="O736" i="13" s="1"/>
  <c r="Q737" i="13"/>
  <c r="Q736" i="13" s="1"/>
  <c r="V737" i="13"/>
  <c r="G748" i="13"/>
  <c r="I748" i="13"/>
  <c r="I747" i="13" s="1"/>
  <c r="K748" i="13"/>
  <c r="K747" i="13" s="1"/>
  <c r="M748" i="13"/>
  <c r="O748" i="13"/>
  <c r="Q748" i="13"/>
  <c r="Q747" i="13" s="1"/>
  <c r="V748" i="13"/>
  <c r="V747" i="13" s="1"/>
  <c r="G752" i="13"/>
  <c r="I752" i="13"/>
  <c r="K752" i="13"/>
  <c r="M752" i="13"/>
  <c r="O752" i="13"/>
  <c r="Q752" i="13"/>
  <c r="V752" i="13"/>
  <c r="G755" i="13"/>
  <c r="I755" i="13"/>
  <c r="K755" i="13"/>
  <c r="M755" i="13"/>
  <c r="O755" i="13"/>
  <c r="Q755" i="13"/>
  <c r="V755" i="13"/>
  <c r="G759" i="13"/>
  <c r="G747" i="13" s="1"/>
  <c r="I759" i="13"/>
  <c r="K759" i="13"/>
  <c r="O759" i="13"/>
  <c r="O747" i="13" s="1"/>
  <c r="Q759" i="13"/>
  <c r="V759" i="13"/>
  <c r="G762" i="13"/>
  <c r="I762" i="13"/>
  <c r="K762" i="13"/>
  <c r="M762" i="13"/>
  <c r="O762" i="13"/>
  <c r="Q762" i="13"/>
  <c r="V762" i="13"/>
  <c r="G765" i="13"/>
  <c r="I765" i="13"/>
  <c r="K765" i="13"/>
  <c r="M765" i="13"/>
  <c r="O765" i="13"/>
  <c r="Q765" i="13"/>
  <c r="V765" i="13"/>
  <c r="G767" i="13"/>
  <c r="I767" i="13"/>
  <c r="K767" i="13"/>
  <c r="M767" i="13"/>
  <c r="O767" i="13"/>
  <c r="Q767" i="13"/>
  <c r="V767" i="13"/>
  <c r="G769" i="13"/>
  <c r="M769" i="13" s="1"/>
  <c r="I769" i="13"/>
  <c r="K769" i="13"/>
  <c r="O769" i="13"/>
  <c r="Q769" i="13"/>
  <c r="V769" i="13"/>
  <c r="G771" i="13"/>
  <c r="I771" i="13"/>
  <c r="K771" i="13"/>
  <c r="M771" i="13"/>
  <c r="O771" i="13"/>
  <c r="Q771" i="13"/>
  <c r="V771" i="13"/>
  <c r="G777" i="13"/>
  <c r="G776" i="13" s="1"/>
  <c r="I777" i="13"/>
  <c r="I776" i="13" s="1"/>
  <c r="K777" i="13"/>
  <c r="M777" i="13"/>
  <c r="O777" i="13"/>
  <c r="O776" i="13" s="1"/>
  <c r="Q777" i="13"/>
  <c r="Q776" i="13" s="1"/>
  <c r="V777" i="13"/>
  <c r="G784" i="13"/>
  <c r="M784" i="13" s="1"/>
  <c r="I784" i="13"/>
  <c r="K784" i="13"/>
  <c r="O784" i="13"/>
  <c r="Q784" i="13"/>
  <c r="V784" i="13"/>
  <c r="G788" i="13"/>
  <c r="I788" i="13"/>
  <c r="K788" i="13"/>
  <c r="M788" i="13"/>
  <c r="O788" i="13"/>
  <c r="Q788" i="13"/>
  <c r="V788" i="13"/>
  <c r="G792" i="13"/>
  <c r="M792" i="13" s="1"/>
  <c r="I792" i="13"/>
  <c r="K792" i="13"/>
  <c r="K776" i="13" s="1"/>
  <c r="O792" i="13"/>
  <c r="Q792" i="13"/>
  <c r="V792" i="13"/>
  <c r="V776" i="13" s="1"/>
  <c r="G796" i="13"/>
  <c r="I796" i="13"/>
  <c r="K796" i="13"/>
  <c r="M796" i="13"/>
  <c r="O796" i="13"/>
  <c r="Q796" i="13"/>
  <c r="V796" i="13"/>
  <c r="G798" i="13"/>
  <c r="M798" i="13" s="1"/>
  <c r="I798" i="13"/>
  <c r="K798" i="13"/>
  <c r="O798" i="13"/>
  <c r="Q798" i="13"/>
  <c r="V798" i="13"/>
  <c r="G800" i="13"/>
  <c r="I800" i="13"/>
  <c r="K800" i="13"/>
  <c r="M800" i="13"/>
  <c r="O800" i="13"/>
  <c r="Q800" i="13"/>
  <c r="V800" i="13"/>
  <c r="G802" i="13"/>
  <c r="M802" i="13" s="1"/>
  <c r="I802" i="13"/>
  <c r="K802" i="13"/>
  <c r="O802" i="13"/>
  <c r="Q802" i="13"/>
  <c r="V802" i="13"/>
  <c r="G806" i="13"/>
  <c r="I806" i="13"/>
  <c r="K806" i="13"/>
  <c r="M806" i="13"/>
  <c r="O806" i="13"/>
  <c r="Q806" i="13"/>
  <c r="V806" i="13"/>
  <c r="G813" i="13"/>
  <c r="M813" i="13" s="1"/>
  <c r="I813" i="13"/>
  <c r="K813" i="13"/>
  <c r="O813" i="13"/>
  <c r="Q813" i="13"/>
  <c r="V813" i="13"/>
  <c r="G816" i="13"/>
  <c r="I816" i="13"/>
  <c r="K816" i="13"/>
  <c r="M816" i="13"/>
  <c r="O816" i="13"/>
  <c r="Q816" i="13"/>
  <c r="V816" i="13"/>
  <c r="G819" i="13"/>
  <c r="M819" i="13" s="1"/>
  <c r="I819" i="13"/>
  <c r="K819" i="13"/>
  <c r="O819" i="13"/>
  <c r="Q819" i="13"/>
  <c r="V819" i="13"/>
  <c r="G821" i="13"/>
  <c r="I821" i="13"/>
  <c r="K821" i="13"/>
  <c r="M821" i="13"/>
  <c r="O821" i="13"/>
  <c r="Q821" i="13"/>
  <c r="V821" i="13"/>
  <c r="G823" i="13"/>
  <c r="M823" i="13" s="1"/>
  <c r="I823" i="13"/>
  <c r="K823" i="13"/>
  <c r="O823" i="13"/>
  <c r="Q823" i="13"/>
  <c r="V823" i="13"/>
  <c r="G825" i="13"/>
  <c r="I825" i="13"/>
  <c r="K825" i="13"/>
  <c r="M825" i="13"/>
  <c r="O825" i="13"/>
  <c r="Q825" i="13"/>
  <c r="V825" i="13"/>
  <c r="G832" i="13"/>
  <c r="M832" i="13" s="1"/>
  <c r="I832" i="13"/>
  <c r="K832" i="13"/>
  <c r="O832" i="13"/>
  <c r="Q832" i="13"/>
  <c r="V832" i="13"/>
  <c r="G839" i="13"/>
  <c r="I839" i="13"/>
  <c r="K839" i="13"/>
  <c r="M839" i="13"/>
  <c r="O839" i="13"/>
  <c r="Q839" i="13"/>
  <c r="V839" i="13"/>
  <c r="G845" i="13"/>
  <c r="I845" i="13"/>
  <c r="I844" i="13" s="1"/>
  <c r="K845" i="13"/>
  <c r="M845" i="13"/>
  <c r="O845" i="13"/>
  <c r="Q845" i="13"/>
  <c r="Q844" i="13" s="1"/>
  <c r="V845" i="13"/>
  <c r="G854" i="13"/>
  <c r="M854" i="13" s="1"/>
  <c r="I854" i="13"/>
  <c r="K854" i="13"/>
  <c r="K844" i="13" s="1"/>
  <c r="O854" i="13"/>
  <c r="Q854" i="13"/>
  <c r="V854" i="13"/>
  <c r="V844" i="13" s="1"/>
  <c r="G858" i="13"/>
  <c r="I858" i="13"/>
  <c r="K858" i="13"/>
  <c r="M858" i="13"/>
  <c r="O858" i="13"/>
  <c r="Q858" i="13"/>
  <c r="V858" i="13"/>
  <c r="G863" i="13"/>
  <c r="G844" i="13" s="1"/>
  <c r="I863" i="13"/>
  <c r="K863" i="13"/>
  <c r="O863" i="13"/>
  <c r="O844" i="13" s="1"/>
  <c r="Q863" i="13"/>
  <c r="V863" i="13"/>
  <c r="G868" i="13"/>
  <c r="I868" i="13"/>
  <c r="K868" i="13"/>
  <c r="M868" i="13"/>
  <c r="O868" i="13"/>
  <c r="Q868" i="13"/>
  <c r="V868" i="13"/>
  <c r="G872" i="13"/>
  <c r="M872" i="13" s="1"/>
  <c r="I872" i="13"/>
  <c r="K872" i="13"/>
  <c r="O872" i="13"/>
  <c r="Q872" i="13"/>
  <c r="V872" i="13"/>
  <c r="G879" i="13"/>
  <c r="I879" i="13"/>
  <c r="K879" i="13"/>
  <c r="M879" i="13"/>
  <c r="O879" i="13"/>
  <c r="Q879" i="13"/>
  <c r="V879" i="13"/>
  <c r="G886" i="13"/>
  <c r="M886" i="13" s="1"/>
  <c r="I886" i="13"/>
  <c r="K886" i="13"/>
  <c r="O886" i="13"/>
  <c r="Q886" i="13"/>
  <c r="V886" i="13"/>
  <c r="G893" i="13"/>
  <c r="I893" i="13"/>
  <c r="K893" i="13"/>
  <c r="M893" i="13"/>
  <c r="O893" i="13"/>
  <c r="Q893" i="13"/>
  <c r="V893" i="13"/>
  <c r="G899" i="13"/>
  <c r="M899" i="13" s="1"/>
  <c r="I899" i="13"/>
  <c r="K899" i="13"/>
  <c r="O899" i="13"/>
  <c r="Q899" i="13"/>
  <c r="V899" i="13"/>
  <c r="G901" i="13"/>
  <c r="I901" i="13"/>
  <c r="K901" i="13"/>
  <c r="M901" i="13"/>
  <c r="O901" i="13"/>
  <c r="Q901" i="13"/>
  <c r="V901" i="13"/>
  <c r="G910" i="13"/>
  <c r="M910" i="13" s="1"/>
  <c r="I910" i="13"/>
  <c r="K910" i="13"/>
  <c r="O910" i="13"/>
  <c r="Q910" i="13"/>
  <c r="V910" i="13"/>
  <c r="G913" i="13"/>
  <c r="I913" i="13"/>
  <c r="K913" i="13"/>
  <c r="M913" i="13"/>
  <c r="O913" i="13"/>
  <c r="Q913" i="13"/>
  <c r="V913" i="13"/>
  <c r="G916" i="13"/>
  <c r="M916" i="13" s="1"/>
  <c r="I916" i="13"/>
  <c r="K916" i="13"/>
  <c r="O916" i="13"/>
  <c r="Q916" i="13"/>
  <c r="V916" i="13"/>
  <c r="G923" i="13"/>
  <c r="I923" i="13"/>
  <c r="K923" i="13"/>
  <c r="M923" i="13"/>
  <c r="O923" i="13"/>
  <c r="Q923" i="13"/>
  <c r="V923" i="13"/>
  <c r="G925" i="13"/>
  <c r="M925" i="13" s="1"/>
  <c r="I925" i="13"/>
  <c r="K925" i="13"/>
  <c r="O925" i="13"/>
  <c r="Q925" i="13"/>
  <c r="V925" i="13"/>
  <c r="G928" i="13"/>
  <c r="I928" i="13"/>
  <c r="K928" i="13"/>
  <c r="M928" i="13"/>
  <c r="O928" i="13"/>
  <c r="Q928" i="13"/>
  <c r="V928" i="13"/>
  <c r="G932" i="13"/>
  <c r="M932" i="13" s="1"/>
  <c r="I932" i="13"/>
  <c r="K932" i="13"/>
  <c r="O932" i="13"/>
  <c r="Q932" i="13"/>
  <c r="V932" i="13"/>
  <c r="G936" i="13"/>
  <c r="I936" i="13"/>
  <c r="K936" i="13"/>
  <c r="M936" i="13"/>
  <c r="O936" i="13"/>
  <c r="Q936" i="13"/>
  <c r="V936" i="13"/>
  <c r="G938" i="13"/>
  <c r="M938" i="13" s="1"/>
  <c r="I938" i="13"/>
  <c r="K938" i="13"/>
  <c r="O938" i="13"/>
  <c r="Q938" i="13"/>
  <c r="V938" i="13"/>
  <c r="G944" i="13"/>
  <c r="M944" i="13" s="1"/>
  <c r="I944" i="13"/>
  <c r="K944" i="13"/>
  <c r="K943" i="13" s="1"/>
  <c r="O944" i="13"/>
  <c r="O943" i="13" s="1"/>
  <c r="Q944" i="13"/>
  <c r="V944" i="13"/>
  <c r="V943" i="13" s="1"/>
  <c r="G945" i="13"/>
  <c r="I945" i="13"/>
  <c r="K945" i="13"/>
  <c r="M945" i="13"/>
  <c r="O945" i="13"/>
  <c r="Q945" i="13"/>
  <c r="V945" i="13"/>
  <c r="G947" i="13"/>
  <c r="M947" i="13" s="1"/>
  <c r="I947" i="13"/>
  <c r="K947" i="13"/>
  <c r="O947" i="13"/>
  <c r="Q947" i="13"/>
  <c r="V947" i="13"/>
  <c r="G950" i="13"/>
  <c r="I950" i="13"/>
  <c r="I943" i="13" s="1"/>
  <c r="K950" i="13"/>
  <c r="M950" i="13"/>
  <c r="O950" i="13"/>
  <c r="Q950" i="13"/>
  <c r="Q943" i="13" s="1"/>
  <c r="V950" i="13"/>
  <c r="G952" i="13"/>
  <c r="M952" i="13" s="1"/>
  <c r="I952" i="13"/>
  <c r="K952" i="13"/>
  <c r="O952" i="13"/>
  <c r="Q952" i="13"/>
  <c r="V952" i="13"/>
  <c r="G954" i="13"/>
  <c r="I954" i="13"/>
  <c r="K954" i="13"/>
  <c r="M954" i="13"/>
  <c r="O954" i="13"/>
  <c r="Q954" i="13"/>
  <c r="V954" i="13"/>
  <c r="G957" i="13"/>
  <c r="M957" i="13" s="1"/>
  <c r="I957" i="13"/>
  <c r="K957" i="13"/>
  <c r="O957" i="13"/>
  <c r="Q957" i="13"/>
  <c r="V957" i="13"/>
  <c r="G959" i="13"/>
  <c r="I959" i="13"/>
  <c r="K959" i="13"/>
  <c r="M959" i="13"/>
  <c r="O959" i="13"/>
  <c r="Q959" i="13"/>
  <c r="V959" i="13"/>
  <c r="G962" i="13"/>
  <c r="M962" i="13" s="1"/>
  <c r="I962" i="13"/>
  <c r="K962" i="13"/>
  <c r="O962" i="13"/>
  <c r="Q962" i="13"/>
  <c r="V962" i="13"/>
  <c r="G964" i="13"/>
  <c r="I964" i="13"/>
  <c r="K964" i="13"/>
  <c r="M964" i="13"/>
  <c r="O964" i="13"/>
  <c r="Q964" i="13"/>
  <c r="V964" i="13"/>
  <c r="G967" i="13"/>
  <c r="M967" i="13" s="1"/>
  <c r="I967" i="13"/>
  <c r="K967" i="13"/>
  <c r="O967" i="13"/>
  <c r="Q967" i="13"/>
  <c r="V967" i="13"/>
  <c r="G973" i="13"/>
  <c r="M973" i="13" s="1"/>
  <c r="I973" i="13"/>
  <c r="K973" i="13"/>
  <c r="K972" i="13" s="1"/>
  <c r="O973" i="13"/>
  <c r="O972" i="13" s="1"/>
  <c r="Q973" i="13"/>
  <c r="V973" i="13"/>
  <c r="V972" i="13" s="1"/>
  <c r="G975" i="13"/>
  <c r="I975" i="13"/>
  <c r="K975" i="13"/>
  <c r="M975" i="13"/>
  <c r="O975" i="13"/>
  <c r="Q975" i="13"/>
  <c r="V975" i="13"/>
  <c r="G976" i="13"/>
  <c r="M976" i="13" s="1"/>
  <c r="I976" i="13"/>
  <c r="K976" i="13"/>
  <c r="O976" i="13"/>
  <c r="Q976" i="13"/>
  <c r="V976" i="13"/>
  <c r="G977" i="13"/>
  <c r="I977" i="13"/>
  <c r="I972" i="13" s="1"/>
  <c r="K977" i="13"/>
  <c r="M977" i="13"/>
  <c r="O977" i="13"/>
  <c r="Q977" i="13"/>
  <c r="Q972" i="13" s="1"/>
  <c r="V977" i="13"/>
  <c r="G978" i="13"/>
  <c r="M978" i="13" s="1"/>
  <c r="I978" i="13"/>
  <c r="K978" i="13"/>
  <c r="O978" i="13"/>
  <c r="Q978" i="13"/>
  <c r="V978" i="13"/>
  <c r="G979" i="13"/>
  <c r="I979" i="13"/>
  <c r="K979" i="13"/>
  <c r="M979" i="13"/>
  <c r="O979" i="13"/>
  <c r="Q979" i="13"/>
  <c r="V979" i="13"/>
  <c r="G980" i="13"/>
  <c r="M980" i="13" s="1"/>
  <c r="I980" i="13"/>
  <c r="K980" i="13"/>
  <c r="O980" i="13"/>
  <c r="Q980" i="13"/>
  <c r="V980" i="13"/>
  <c r="G981" i="13"/>
  <c r="I981" i="13"/>
  <c r="K981" i="13"/>
  <c r="M981" i="13"/>
  <c r="O981" i="13"/>
  <c r="Q981" i="13"/>
  <c r="V981" i="13"/>
  <c r="G982" i="13"/>
  <c r="M982" i="13" s="1"/>
  <c r="I982" i="13"/>
  <c r="K982" i="13"/>
  <c r="O982" i="13"/>
  <c r="Q982" i="13"/>
  <c r="V982" i="13"/>
  <c r="G983" i="13"/>
  <c r="I983" i="13"/>
  <c r="K983" i="13"/>
  <c r="M983" i="13"/>
  <c r="O983" i="13"/>
  <c r="Q983" i="13"/>
  <c r="V983" i="13"/>
  <c r="G984" i="13"/>
  <c r="M984" i="13" s="1"/>
  <c r="I984" i="13"/>
  <c r="K984" i="13"/>
  <c r="O984" i="13"/>
  <c r="Q984" i="13"/>
  <c r="V984" i="13"/>
  <c r="G985" i="13"/>
  <c r="I985" i="13"/>
  <c r="K985" i="13"/>
  <c r="M985" i="13"/>
  <c r="O985" i="13"/>
  <c r="Q985" i="13"/>
  <c r="V985" i="13"/>
  <c r="G987" i="13"/>
  <c r="I987" i="13"/>
  <c r="I986" i="13" s="1"/>
  <c r="K987" i="13"/>
  <c r="M987" i="13"/>
  <c r="O987" i="13"/>
  <c r="Q987" i="13"/>
  <c r="Q986" i="13" s="1"/>
  <c r="V987" i="13"/>
  <c r="G991" i="13"/>
  <c r="G986" i="13" s="1"/>
  <c r="I991" i="13"/>
  <c r="K991" i="13"/>
  <c r="O991" i="13"/>
  <c r="O986" i="13" s="1"/>
  <c r="Q991" i="13"/>
  <c r="V991" i="13"/>
  <c r="G994" i="13"/>
  <c r="I994" i="13"/>
  <c r="K994" i="13"/>
  <c r="M994" i="13"/>
  <c r="O994" i="13"/>
  <c r="Q994" i="13"/>
  <c r="V994" i="13"/>
  <c r="G997" i="13"/>
  <c r="M997" i="13" s="1"/>
  <c r="I997" i="13"/>
  <c r="K997" i="13"/>
  <c r="K986" i="13" s="1"/>
  <c r="O997" i="13"/>
  <c r="Q997" i="13"/>
  <c r="V997" i="13"/>
  <c r="V986" i="13" s="1"/>
  <c r="G1000" i="13"/>
  <c r="I1000" i="13"/>
  <c r="K1000" i="13"/>
  <c r="M1000" i="13"/>
  <c r="O1000" i="13"/>
  <c r="Q1000" i="13"/>
  <c r="V1000" i="13"/>
  <c r="G1008" i="13"/>
  <c r="M1008" i="13" s="1"/>
  <c r="I1008" i="13"/>
  <c r="K1008" i="13"/>
  <c r="O1008" i="13"/>
  <c r="Q1008" i="13"/>
  <c r="V1008" i="13"/>
  <c r="G1010" i="13"/>
  <c r="I1010" i="13"/>
  <c r="K1010" i="13"/>
  <c r="M1010" i="13"/>
  <c r="O1010" i="13"/>
  <c r="Q1010" i="13"/>
  <c r="V1010" i="13"/>
  <c r="G1011" i="13"/>
  <c r="M1011" i="13" s="1"/>
  <c r="I1011" i="13"/>
  <c r="K1011" i="13"/>
  <c r="O1011" i="13"/>
  <c r="Q1011" i="13"/>
  <c r="V1011" i="13"/>
  <c r="G1012" i="13"/>
  <c r="I1012" i="13"/>
  <c r="K1012" i="13"/>
  <c r="M1012" i="13"/>
  <c r="O1012" i="13"/>
  <c r="Q1012" i="13"/>
  <c r="V1012" i="13"/>
  <c r="G1013" i="13"/>
  <c r="M1013" i="13" s="1"/>
  <c r="I1013" i="13"/>
  <c r="K1013" i="13"/>
  <c r="O1013" i="13"/>
  <c r="Q1013" i="13"/>
  <c r="V1013" i="13"/>
  <c r="G1014" i="13"/>
  <c r="I1014" i="13"/>
  <c r="K1014" i="13"/>
  <c r="M1014" i="13"/>
  <c r="O1014" i="13"/>
  <c r="Q1014" i="13"/>
  <c r="V1014" i="13"/>
  <c r="G1015" i="13"/>
  <c r="M1015" i="13" s="1"/>
  <c r="I1015" i="13"/>
  <c r="K1015" i="13"/>
  <c r="O1015" i="13"/>
  <c r="Q1015" i="13"/>
  <c r="V1015" i="13"/>
  <c r="G1016" i="13"/>
  <c r="I1016" i="13"/>
  <c r="K1016" i="13"/>
  <c r="M1016" i="13"/>
  <c r="O1016" i="13"/>
  <c r="Q1016" i="13"/>
  <c r="V1016" i="13"/>
  <c r="G1017" i="13"/>
  <c r="M1017" i="13" s="1"/>
  <c r="I1017" i="13"/>
  <c r="K1017" i="13"/>
  <c r="O1017" i="13"/>
  <c r="Q1017" i="13"/>
  <c r="V1017" i="13"/>
  <c r="G1018" i="13"/>
  <c r="I1018" i="13"/>
  <c r="K1018" i="13"/>
  <c r="M1018" i="13"/>
  <c r="O1018" i="13"/>
  <c r="Q1018" i="13"/>
  <c r="V1018" i="13"/>
  <c r="G1019" i="13"/>
  <c r="M1019" i="13" s="1"/>
  <c r="I1019" i="13"/>
  <c r="K1019" i="13"/>
  <c r="O1019" i="13"/>
  <c r="Q1019" i="13"/>
  <c r="V1019" i="13"/>
  <c r="G1020" i="13"/>
  <c r="I1020" i="13"/>
  <c r="K1020" i="13"/>
  <c r="M1020" i="13"/>
  <c r="O1020" i="13"/>
  <c r="Q1020" i="13"/>
  <c r="V1020" i="13"/>
  <c r="G1021" i="13"/>
  <c r="M1021" i="13" s="1"/>
  <c r="I1021" i="13"/>
  <c r="K1021" i="13"/>
  <c r="O1021" i="13"/>
  <c r="Q1021" i="13"/>
  <c r="V1021" i="13"/>
  <c r="G1022" i="13"/>
  <c r="I1022" i="13"/>
  <c r="K1022" i="13"/>
  <c r="M1022" i="13"/>
  <c r="O1022" i="13"/>
  <c r="Q1022" i="13"/>
  <c r="V1022" i="13"/>
  <c r="G1023" i="13"/>
  <c r="M1023" i="13" s="1"/>
  <c r="I1023" i="13"/>
  <c r="K1023" i="13"/>
  <c r="O1023" i="13"/>
  <c r="Q1023" i="13"/>
  <c r="V1023" i="13"/>
  <c r="G1026" i="13"/>
  <c r="I1026" i="13"/>
  <c r="K1026" i="13"/>
  <c r="M1026" i="13"/>
  <c r="O1026" i="13"/>
  <c r="Q1026" i="13"/>
  <c r="V1026" i="13"/>
  <c r="G1028" i="13"/>
  <c r="M1028" i="13" s="1"/>
  <c r="I1028" i="13"/>
  <c r="K1028" i="13"/>
  <c r="O1028" i="13"/>
  <c r="Q1028" i="13"/>
  <c r="V1028" i="13"/>
  <c r="G1034" i="13"/>
  <c r="M1034" i="13" s="1"/>
  <c r="I1034" i="13"/>
  <c r="K1034" i="13"/>
  <c r="K1033" i="13" s="1"/>
  <c r="O1034" i="13"/>
  <c r="O1033" i="13" s="1"/>
  <c r="Q1034" i="13"/>
  <c r="V1034" i="13"/>
  <c r="V1033" i="13" s="1"/>
  <c r="G1036" i="13"/>
  <c r="I1036" i="13"/>
  <c r="K1036" i="13"/>
  <c r="M1036" i="13"/>
  <c r="O1036" i="13"/>
  <c r="Q1036" i="13"/>
  <c r="V1036" i="13"/>
  <c r="G1037" i="13"/>
  <c r="M1037" i="13" s="1"/>
  <c r="I1037" i="13"/>
  <c r="K1037" i="13"/>
  <c r="O1037" i="13"/>
  <c r="Q1037" i="13"/>
  <c r="V1037" i="13"/>
  <c r="G1038" i="13"/>
  <c r="I1038" i="13"/>
  <c r="I1033" i="13" s="1"/>
  <c r="K1038" i="13"/>
  <c r="M1038" i="13"/>
  <c r="O1038" i="13"/>
  <c r="Q1038" i="13"/>
  <c r="Q1033" i="13" s="1"/>
  <c r="V1038" i="13"/>
  <c r="G1039" i="13"/>
  <c r="M1039" i="13" s="1"/>
  <c r="I1039" i="13"/>
  <c r="K1039" i="13"/>
  <c r="O1039" i="13"/>
  <c r="Q1039" i="13"/>
  <c r="V1039" i="13"/>
  <c r="G1040" i="13"/>
  <c r="I1040" i="13"/>
  <c r="K1040" i="13"/>
  <c r="M1040" i="13"/>
  <c r="O1040" i="13"/>
  <c r="Q1040" i="13"/>
  <c r="V1040" i="13"/>
  <c r="G1041" i="13"/>
  <c r="M1041" i="13" s="1"/>
  <c r="I1041" i="13"/>
  <c r="K1041" i="13"/>
  <c r="O1041" i="13"/>
  <c r="Q1041" i="13"/>
  <c r="V1041" i="13"/>
  <c r="G1042" i="13"/>
  <c r="I1042" i="13"/>
  <c r="K1042" i="13"/>
  <c r="M1042" i="13"/>
  <c r="O1042" i="13"/>
  <c r="Q1042" i="13"/>
  <c r="V1042" i="13"/>
  <c r="G1043" i="13"/>
  <c r="M1043" i="13" s="1"/>
  <c r="I1043" i="13"/>
  <c r="K1043" i="13"/>
  <c r="O1043" i="13"/>
  <c r="Q1043" i="13"/>
  <c r="V1043" i="13"/>
  <c r="G1045" i="13"/>
  <c r="G1044" i="13" s="1"/>
  <c r="I1045" i="13"/>
  <c r="K1045" i="13"/>
  <c r="K1044" i="13" s="1"/>
  <c r="O1045" i="13"/>
  <c r="O1044" i="13" s="1"/>
  <c r="Q1045" i="13"/>
  <c r="V1045" i="13"/>
  <c r="V1044" i="13" s="1"/>
  <c r="G1047" i="13"/>
  <c r="I1047" i="13"/>
  <c r="I1044" i="13" s="1"/>
  <c r="K1047" i="13"/>
  <c r="M1047" i="13"/>
  <c r="O1047" i="13"/>
  <c r="Q1047" i="13"/>
  <c r="Q1044" i="13" s="1"/>
  <c r="V1047" i="13"/>
  <c r="G1048" i="13"/>
  <c r="M1048" i="13" s="1"/>
  <c r="I1048" i="13"/>
  <c r="K1048" i="13"/>
  <c r="O1048" i="13"/>
  <c r="Q1048" i="13"/>
  <c r="V1048" i="13"/>
  <c r="G1049" i="13"/>
  <c r="I1049" i="13"/>
  <c r="K1049" i="13"/>
  <c r="M1049" i="13"/>
  <c r="O1049" i="13"/>
  <c r="Q1049" i="13"/>
  <c r="V1049" i="13"/>
  <c r="G1050" i="13"/>
  <c r="M1050" i="13" s="1"/>
  <c r="I1050" i="13"/>
  <c r="K1050" i="13"/>
  <c r="O1050" i="13"/>
  <c r="Q1050" i="13"/>
  <c r="V1050" i="13"/>
  <c r="G1051" i="13"/>
  <c r="I1051" i="13"/>
  <c r="K1051" i="13"/>
  <c r="M1051" i="13"/>
  <c r="O1051" i="13"/>
  <c r="Q1051" i="13"/>
  <c r="V1051" i="13"/>
  <c r="G1052" i="13"/>
  <c r="M1052" i="13" s="1"/>
  <c r="I1052" i="13"/>
  <c r="K1052" i="13"/>
  <c r="O1052" i="13"/>
  <c r="Q1052" i="13"/>
  <c r="V1052" i="13"/>
  <c r="G1054" i="13"/>
  <c r="I1054" i="13"/>
  <c r="K1054" i="13"/>
  <c r="M1054" i="13"/>
  <c r="O1054" i="13"/>
  <c r="Q1054" i="13"/>
  <c r="V1054" i="13"/>
  <c r="G1055" i="13"/>
  <c r="M1055" i="13" s="1"/>
  <c r="I1055" i="13"/>
  <c r="K1055" i="13"/>
  <c r="O1055" i="13"/>
  <c r="Q1055" i="13"/>
  <c r="V1055" i="13"/>
  <c r="I1056" i="13"/>
  <c r="Q1056" i="13"/>
  <c r="G1057" i="13"/>
  <c r="M1057" i="13" s="1"/>
  <c r="I1057" i="13"/>
  <c r="K1057" i="13"/>
  <c r="K1056" i="13" s="1"/>
  <c r="O1057" i="13"/>
  <c r="O1056" i="13" s="1"/>
  <c r="Q1057" i="13"/>
  <c r="V1057" i="13"/>
  <c r="V1056" i="13" s="1"/>
  <c r="G1059" i="13"/>
  <c r="I1059" i="13"/>
  <c r="K1059" i="13"/>
  <c r="M1059" i="13"/>
  <c r="O1059" i="13"/>
  <c r="Q1059" i="13"/>
  <c r="V1059" i="13"/>
  <c r="G1060" i="13"/>
  <c r="M1060" i="13" s="1"/>
  <c r="I1060" i="13"/>
  <c r="K1060" i="13"/>
  <c r="O1060" i="13"/>
  <c r="Q1060" i="13"/>
  <c r="V1060" i="13"/>
  <c r="G1062" i="13"/>
  <c r="M1062" i="13" s="1"/>
  <c r="I1062" i="13"/>
  <c r="K1062" i="13"/>
  <c r="K1061" i="13" s="1"/>
  <c r="O1062" i="13"/>
  <c r="O1061" i="13" s="1"/>
  <c r="Q1062" i="13"/>
  <c r="V1062" i="13"/>
  <c r="V1061" i="13" s="1"/>
  <c r="G1065" i="13"/>
  <c r="I1065" i="13"/>
  <c r="K1065" i="13"/>
  <c r="M1065" i="13"/>
  <c r="O1065" i="13"/>
  <c r="Q1065" i="13"/>
  <c r="V1065" i="13"/>
  <c r="G1069" i="13"/>
  <c r="M1069" i="13" s="1"/>
  <c r="I1069" i="13"/>
  <c r="K1069" i="13"/>
  <c r="O1069" i="13"/>
  <c r="Q1069" i="13"/>
  <c r="V1069" i="13"/>
  <c r="G1071" i="13"/>
  <c r="I1071" i="13"/>
  <c r="I1061" i="13" s="1"/>
  <c r="K1071" i="13"/>
  <c r="M1071" i="13"/>
  <c r="O1071" i="13"/>
  <c r="Q1071" i="13"/>
  <c r="Q1061" i="13" s="1"/>
  <c r="V1071" i="13"/>
  <c r="G1076" i="13"/>
  <c r="M1076" i="13" s="1"/>
  <c r="I1076" i="13"/>
  <c r="K1076" i="13"/>
  <c r="O1076" i="13"/>
  <c r="Q1076" i="13"/>
  <c r="V1076" i="13"/>
  <c r="G1078" i="13"/>
  <c r="I1078" i="13"/>
  <c r="K1078" i="13"/>
  <c r="M1078" i="13"/>
  <c r="O1078" i="13"/>
  <c r="Q1078" i="13"/>
  <c r="V1078" i="13"/>
  <c r="G1083" i="13"/>
  <c r="M1083" i="13" s="1"/>
  <c r="I1083" i="13"/>
  <c r="K1083" i="13"/>
  <c r="O1083" i="13"/>
  <c r="Q1083" i="13"/>
  <c r="V1083" i="13"/>
  <c r="G1085" i="13"/>
  <c r="I1085" i="13"/>
  <c r="K1085" i="13"/>
  <c r="M1085" i="13"/>
  <c r="O1085" i="13"/>
  <c r="Q1085" i="13"/>
  <c r="V1085" i="13"/>
  <c r="G1091" i="13"/>
  <c r="I1091" i="13"/>
  <c r="I1090" i="13" s="1"/>
  <c r="K1091" i="13"/>
  <c r="M1091" i="13"/>
  <c r="O1091" i="13"/>
  <c r="Q1091" i="13"/>
  <c r="Q1090" i="13" s="1"/>
  <c r="V1091" i="13"/>
  <c r="G1093" i="13"/>
  <c r="G1090" i="13" s="1"/>
  <c r="I1093" i="13"/>
  <c r="K1093" i="13"/>
  <c r="O1093" i="13"/>
  <c r="O1090" i="13" s="1"/>
  <c r="Q1093" i="13"/>
  <c r="V1093" i="13"/>
  <c r="G1095" i="13"/>
  <c r="I1095" i="13"/>
  <c r="K1095" i="13"/>
  <c r="M1095" i="13"/>
  <c r="O1095" i="13"/>
  <c r="Q1095" i="13"/>
  <c r="V1095" i="13"/>
  <c r="G1097" i="13"/>
  <c r="M1097" i="13" s="1"/>
  <c r="I1097" i="13"/>
  <c r="K1097" i="13"/>
  <c r="K1090" i="13" s="1"/>
  <c r="O1097" i="13"/>
  <c r="Q1097" i="13"/>
  <c r="V1097" i="13"/>
  <c r="V1090" i="13" s="1"/>
  <c r="G1103" i="13"/>
  <c r="I1103" i="13"/>
  <c r="K1103" i="13"/>
  <c r="M1103" i="13"/>
  <c r="O1103" i="13"/>
  <c r="Q1103" i="13"/>
  <c r="V1103" i="13"/>
  <c r="G1113" i="13"/>
  <c r="M1113" i="13" s="1"/>
  <c r="I1113" i="13"/>
  <c r="K1113" i="13"/>
  <c r="O1113" i="13"/>
  <c r="Q1113" i="13"/>
  <c r="V1113" i="13"/>
  <c r="G1119" i="13"/>
  <c r="I1119" i="13"/>
  <c r="K1119" i="13"/>
  <c r="M1119" i="13"/>
  <c r="O1119" i="13"/>
  <c r="Q1119" i="13"/>
  <c r="V1119" i="13"/>
  <c r="G1127" i="13"/>
  <c r="M1127" i="13" s="1"/>
  <c r="I1127" i="13"/>
  <c r="K1127" i="13"/>
  <c r="O1127" i="13"/>
  <c r="Q1127" i="13"/>
  <c r="V1127" i="13"/>
  <c r="G1133" i="13"/>
  <c r="I1133" i="13"/>
  <c r="K1133" i="13"/>
  <c r="M1133" i="13"/>
  <c r="O1133" i="13"/>
  <c r="Q1133" i="13"/>
  <c r="V1133" i="13"/>
  <c r="G1135" i="13"/>
  <c r="M1135" i="13" s="1"/>
  <c r="I1135" i="13"/>
  <c r="K1135" i="13"/>
  <c r="O1135" i="13"/>
  <c r="Q1135" i="13"/>
  <c r="V1135" i="13"/>
  <c r="G1146" i="13"/>
  <c r="I1146" i="13"/>
  <c r="K1146" i="13"/>
  <c r="M1146" i="13"/>
  <c r="O1146" i="13"/>
  <c r="Q1146" i="13"/>
  <c r="V1146" i="13"/>
  <c r="G1148" i="13"/>
  <c r="M1148" i="13" s="1"/>
  <c r="I1148" i="13"/>
  <c r="K1148" i="13"/>
  <c r="O1148" i="13"/>
  <c r="Q1148" i="13"/>
  <c r="V1148" i="13"/>
  <c r="G1150" i="13"/>
  <c r="I1150" i="13"/>
  <c r="K1150" i="13"/>
  <c r="M1150" i="13"/>
  <c r="O1150" i="13"/>
  <c r="Q1150" i="13"/>
  <c r="V1150" i="13"/>
  <c r="G1160" i="13"/>
  <c r="M1160" i="13" s="1"/>
  <c r="I1160" i="13"/>
  <c r="K1160" i="13"/>
  <c r="O1160" i="13"/>
  <c r="Q1160" i="13"/>
  <c r="V1160" i="13"/>
  <c r="G1169" i="13"/>
  <c r="I1169" i="13"/>
  <c r="K1169" i="13"/>
  <c r="M1169" i="13"/>
  <c r="O1169" i="13"/>
  <c r="Q1169" i="13"/>
  <c r="V1169" i="13"/>
  <c r="G1171" i="13"/>
  <c r="M1171" i="13" s="1"/>
  <c r="I1171" i="13"/>
  <c r="K1171" i="13"/>
  <c r="O1171" i="13"/>
  <c r="Q1171" i="13"/>
  <c r="V1171" i="13"/>
  <c r="G1177" i="13"/>
  <c r="G1176" i="13" s="1"/>
  <c r="I1177" i="13"/>
  <c r="K1177" i="13"/>
  <c r="K1176" i="13" s="1"/>
  <c r="O1177" i="13"/>
  <c r="O1176" i="13" s="1"/>
  <c r="Q1177" i="13"/>
  <c r="V1177" i="13"/>
  <c r="V1176" i="13" s="1"/>
  <c r="G1178" i="13"/>
  <c r="I1178" i="13"/>
  <c r="I1176" i="13" s="1"/>
  <c r="K1178" i="13"/>
  <c r="M1178" i="13"/>
  <c r="O1178" i="13"/>
  <c r="Q1178" i="13"/>
  <c r="Q1176" i="13" s="1"/>
  <c r="V1178" i="13"/>
  <c r="G1187" i="13"/>
  <c r="M1187" i="13" s="1"/>
  <c r="I1187" i="13"/>
  <c r="K1187" i="13"/>
  <c r="O1187" i="13"/>
  <c r="Q1187" i="13"/>
  <c r="V1187" i="13"/>
  <c r="G1191" i="13"/>
  <c r="I1191" i="13"/>
  <c r="K1191" i="13"/>
  <c r="M1191" i="13"/>
  <c r="O1191" i="13"/>
  <c r="Q1191" i="13"/>
  <c r="V1191" i="13"/>
  <c r="G1196" i="13"/>
  <c r="M1196" i="13" s="1"/>
  <c r="I1196" i="13"/>
  <c r="K1196" i="13"/>
  <c r="O1196" i="13"/>
  <c r="Q1196" i="13"/>
  <c r="V1196" i="13"/>
  <c r="G1202" i="13"/>
  <c r="M1202" i="13" s="1"/>
  <c r="I1202" i="13"/>
  <c r="K1202" i="13"/>
  <c r="K1201" i="13" s="1"/>
  <c r="O1202" i="13"/>
  <c r="O1201" i="13" s="1"/>
  <c r="Q1202" i="13"/>
  <c r="V1202" i="13"/>
  <c r="V1201" i="13" s="1"/>
  <c r="G1209" i="13"/>
  <c r="I1209" i="13"/>
  <c r="K1209" i="13"/>
  <c r="M1209" i="13"/>
  <c r="O1209" i="13"/>
  <c r="Q1209" i="13"/>
  <c r="V1209" i="13"/>
  <c r="G1211" i="13"/>
  <c r="M1211" i="13" s="1"/>
  <c r="I1211" i="13"/>
  <c r="K1211" i="13"/>
  <c r="O1211" i="13"/>
  <c r="Q1211" i="13"/>
  <c r="V1211" i="13"/>
  <c r="G1217" i="13"/>
  <c r="I1217" i="13"/>
  <c r="I1201" i="13" s="1"/>
  <c r="K1217" i="13"/>
  <c r="M1217" i="13"/>
  <c r="O1217" i="13"/>
  <c r="Q1217" i="13"/>
  <c r="Q1201" i="13" s="1"/>
  <c r="V1217" i="13"/>
  <c r="G1219" i="13"/>
  <c r="M1219" i="13" s="1"/>
  <c r="I1219" i="13"/>
  <c r="K1219" i="13"/>
  <c r="O1219" i="13"/>
  <c r="Q1219" i="13"/>
  <c r="V1219" i="13"/>
  <c r="G1222" i="13"/>
  <c r="I1222" i="13"/>
  <c r="K1222" i="13"/>
  <c r="M1222" i="13"/>
  <c r="O1222" i="13"/>
  <c r="Q1222" i="13"/>
  <c r="V1222" i="13"/>
  <c r="G1224" i="13"/>
  <c r="M1224" i="13" s="1"/>
  <c r="I1224" i="13"/>
  <c r="K1224" i="13"/>
  <c r="O1224" i="13"/>
  <c r="Q1224" i="13"/>
  <c r="V1224" i="13"/>
  <c r="G1226" i="13"/>
  <c r="I1226" i="13"/>
  <c r="K1226" i="13"/>
  <c r="M1226" i="13"/>
  <c r="O1226" i="13"/>
  <c r="Q1226" i="13"/>
  <c r="V1226" i="13"/>
  <c r="K1230" i="13"/>
  <c r="V1230" i="13"/>
  <c r="G1231" i="13"/>
  <c r="I1231" i="13"/>
  <c r="I1230" i="13" s="1"/>
  <c r="K1231" i="13"/>
  <c r="M1231" i="13"/>
  <c r="O1231" i="13"/>
  <c r="Q1231" i="13"/>
  <c r="Q1230" i="13" s="1"/>
  <c r="V1231" i="13"/>
  <c r="G1240" i="13"/>
  <c r="G1230" i="13" s="1"/>
  <c r="I1240" i="13"/>
  <c r="K1240" i="13"/>
  <c r="O1240" i="13"/>
  <c r="O1230" i="13" s="1"/>
  <c r="Q1240" i="13"/>
  <c r="V1240" i="13"/>
  <c r="G1248" i="13"/>
  <c r="I1248" i="13"/>
  <c r="K1248" i="13"/>
  <c r="M1248" i="13"/>
  <c r="O1248" i="13"/>
  <c r="Q1248" i="13"/>
  <c r="V1248" i="13"/>
  <c r="K1254" i="13"/>
  <c r="V1254" i="13"/>
  <c r="G1255" i="13"/>
  <c r="I1255" i="13"/>
  <c r="I1254" i="13" s="1"/>
  <c r="K1255" i="13"/>
  <c r="M1255" i="13"/>
  <c r="O1255" i="13"/>
  <c r="Q1255" i="13"/>
  <c r="Q1254" i="13" s="1"/>
  <c r="V1255" i="13"/>
  <c r="G1258" i="13"/>
  <c r="G1254" i="13" s="1"/>
  <c r="I1258" i="13"/>
  <c r="K1258" i="13"/>
  <c r="O1258" i="13"/>
  <c r="O1254" i="13" s="1"/>
  <c r="Q1258" i="13"/>
  <c r="V1258" i="13"/>
  <c r="G1265" i="13"/>
  <c r="M1265" i="13" s="1"/>
  <c r="I1265" i="13"/>
  <c r="K1265" i="13"/>
  <c r="K1264" i="13" s="1"/>
  <c r="O1265" i="13"/>
  <c r="O1264" i="13" s="1"/>
  <c r="Q1265" i="13"/>
  <c r="V1265" i="13"/>
  <c r="V1264" i="13" s="1"/>
  <c r="G1271" i="13"/>
  <c r="I1271" i="13"/>
  <c r="K1271" i="13"/>
  <c r="M1271" i="13"/>
  <c r="O1271" i="13"/>
  <c r="Q1271" i="13"/>
  <c r="V1271" i="13"/>
  <c r="G1277" i="13"/>
  <c r="M1277" i="13" s="1"/>
  <c r="I1277" i="13"/>
  <c r="K1277" i="13"/>
  <c r="O1277" i="13"/>
  <c r="Q1277" i="13"/>
  <c r="V1277" i="13"/>
  <c r="G1284" i="13"/>
  <c r="I1284" i="13"/>
  <c r="I1264" i="13" s="1"/>
  <c r="K1284" i="13"/>
  <c r="M1284" i="13"/>
  <c r="O1284" i="13"/>
  <c r="Q1284" i="13"/>
  <c r="Q1264" i="13" s="1"/>
  <c r="V1284" i="13"/>
  <c r="G1290" i="13"/>
  <c r="M1290" i="13" s="1"/>
  <c r="I1290" i="13"/>
  <c r="K1290" i="13"/>
  <c r="O1290" i="13"/>
  <c r="Q1290" i="13"/>
  <c r="V1290" i="13"/>
  <c r="G1296" i="13"/>
  <c r="I1296" i="13"/>
  <c r="K1296" i="13"/>
  <c r="M1296" i="13"/>
  <c r="O1296" i="13"/>
  <c r="Q1296" i="13"/>
  <c r="V1296" i="13"/>
  <c r="G1302" i="13"/>
  <c r="M1302" i="13" s="1"/>
  <c r="I1302" i="13"/>
  <c r="K1302" i="13"/>
  <c r="O1302" i="13"/>
  <c r="Q1302" i="13"/>
  <c r="V1302" i="13"/>
  <c r="I1308" i="13"/>
  <c r="Q1308" i="13"/>
  <c r="G1309" i="13"/>
  <c r="M1309" i="13" s="1"/>
  <c r="M1308" i="13" s="1"/>
  <c r="I1309" i="13"/>
  <c r="K1309" i="13"/>
  <c r="K1308" i="13" s="1"/>
  <c r="O1309" i="13"/>
  <c r="O1308" i="13" s="1"/>
  <c r="Q1309" i="13"/>
  <c r="V1309" i="13"/>
  <c r="V1308" i="13" s="1"/>
  <c r="G1320" i="13"/>
  <c r="I1320" i="13"/>
  <c r="K1320" i="13"/>
  <c r="M1320" i="13"/>
  <c r="O1320" i="13"/>
  <c r="Q1320" i="13"/>
  <c r="V1320" i="13"/>
  <c r="AE1332" i="13"/>
  <c r="AF1332" i="13"/>
  <c r="G83" i="12"/>
  <c r="BA34" i="12"/>
  <c r="BA32" i="12"/>
  <c r="BA30" i="12"/>
  <c r="BA28" i="12"/>
  <c r="BA25" i="12"/>
  <c r="BA23" i="12"/>
  <c r="BA21" i="12"/>
  <c r="BA19" i="12"/>
  <c r="BA12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M14" i="12" s="1"/>
  <c r="I14" i="12"/>
  <c r="I13" i="12" s="1"/>
  <c r="K14" i="12"/>
  <c r="K13" i="12" s="1"/>
  <c r="O14" i="12"/>
  <c r="O13" i="12" s="1"/>
  <c r="Q14" i="12"/>
  <c r="Q13" i="12" s="1"/>
  <c r="V14" i="12"/>
  <c r="V13" i="12" s="1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7" i="12"/>
  <c r="G26" i="12" s="1"/>
  <c r="I27" i="12"/>
  <c r="I26" i="12" s="1"/>
  <c r="K27" i="12"/>
  <c r="M27" i="12"/>
  <c r="O27" i="12"/>
  <c r="O26" i="12" s="1"/>
  <c r="Q27" i="12"/>
  <c r="Q26" i="12" s="1"/>
  <c r="V27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I33" i="12"/>
  <c r="K33" i="12"/>
  <c r="K26" i="12" s="1"/>
  <c r="M33" i="12"/>
  <c r="O33" i="12"/>
  <c r="Q33" i="12"/>
  <c r="V33" i="12"/>
  <c r="V26" i="12" s="1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4" i="12"/>
  <c r="M54" i="12" s="1"/>
  <c r="I54" i="12"/>
  <c r="K54" i="12"/>
  <c r="O54" i="12"/>
  <c r="Q54" i="12"/>
  <c r="V54" i="12"/>
  <c r="G56" i="12"/>
  <c r="I56" i="12"/>
  <c r="K56" i="12"/>
  <c r="M56" i="12"/>
  <c r="O56" i="12"/>
  <c r="Q56" i="12"/>
  <c r="V56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2" i="12"/>
  <c r="M62" i="12" s="1"/>
  <c r="I62" i="12"/>
  <c r="K62" i="12"/>
  <c r="O62" i="12"/>
  <c r="Q62" i="12"/>
  <c r="V62" i="12"/>
  <c r="G64" i="12"/>
  <c r="I64" i="12"/>
  <c r="K64" i="12"/>
  <c r="M64" i="12"/>
  <c r="O64" i="12"/>
  <c r="Q64" i="12"/>
  <c r="V64" i="12"/>
  <c r="G66" i="12"/>
  <c r="I66" i="12"/>
  <c r="K66" i="12"/>
  <c r="M66" i="12"/>
  <c r="O66" i="12"/>
  <c r="Q66" i="12"/>
  <c r="V66" i="12"/>
  <c r="G69" i="12"/>
  <c r="I69" i="12"/>
  <c r="K69" i="12"/>
  <c r="M69" i="12"/>
  <c r="O69" i="12"/>
  <c r="Q69" i="12"/>
  <c r="V69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81" i="12"/>
  <c r="M81" i="12" s="1"/>
  <c r="I81" i="12"/>
  <c r="K81" i="12"/>
  <c r="O81" i="12"/>
  <c r="Q81" i="12"/>
  <c r="V81" i="12"/>
  <c r="AE83" i="12"/>
  <c r="AF83" i="12"/>
  <c r="I20" i="1"/>
  <c r="I19" i="1"/>
  <c r="I18" i="1"/>
  <c r="I17" i="1"/>
  <c r="I16" i="1"/>
  <c r="I94" i="1"/>
  <c r="J93" i="1" s="1"/>
  <c r="F46" i="1"/>
  <c r="G23" i="1" s="1"/>
  <c r="G46" i="1"/>
  <c r="G25" i="1" s="1"/>
  <c r="H46" i="1"/>
  <c r="I45" i="1"/>
  <c r="I44" i="1"/>
  <c r="I43" i="1"/>
  <c r="I41" i="1"/>
  <c r="I40" i="1"/>
  <c r="I39" i="1"/>
  <c r="I46" i="1" s="1"/>
  <c r="J45" i="1" s="1"/>
  <c r="J28" i="1"/>
  <c r="J26" i="1"/>
  <c r="G38" i="1"/>
  <c r="F38" i="1"/>
  <c r="J23" i="1"/>
  <c r="J24" i="1"/>
  <c r="J25" i="1"/>
  <c r="J27" i="1"/>
  <c r="E24" i="1"/>
  <c r="G24" i="1"/>
  <c r="E26" i="1"/>
  <c r="G26" i="1"/>
  <c r="J57" i="1" l="1"/>
  <c r="J61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54" i="1"/>
  <c r="J58" i="1"/>
  <c r="J62" i="1"/>
  <c r="J56" i="1"/>
  <c r="J60" i="1"/>
  <c r="J53" i="1"/>
  <c r="J55" i="1"/>
  <c r="J59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A27" i="1"/>
  <c r="A28" i="1" s="1"/>
  <c r="G28" i="1" s="1"/>
  <c r="G27" i="1" s="1"/>
  <c r="G29" i="1" s="1"/>
  <c r="M1033" i="13"/>
  <c r="M943" i="13"/>
  <c r="M972" i="13"/>
  <c r="M1056" i="13"/>
  <c r="M776" i="13"/>
  <c r="M1264" i="13"/>
  <c r="M1201" i="13"/>
  <c r="M1061" i="13"/>
  <c r="G1308" i="13"/>
  <c r="G1264" i="13"/>
  <c r="M1258" i="13"/>
  <c r="M1254" i="13" s="1"/>
  <c r="M1240" i="13"/>
  <c r="M1230" i="13" s="1"/>
  <c r="G1201" i="13"/>
  <c r="M1177" i="13"/>
  <c r="M1176" i="13" s="1"/>
  <c r="M1093" i="13"/>
  <c r="M1090" i="13" s="1"/>
  <c r="G1061" i="13"/>
  <c r="G1056" i="13"/>
  <c r="M1045" i="13"/>
  <c r="M1044" i="13" s="1"/>
  <c r="G1033" i="13"/>
  <c r="M991" i="13"/>
  <c r="M986" i="13" s="1"/>
  <c r="G972" i="13"/>
  <c r="G943" i="13"/>
  <c r="M863" i="13"/>
  <c r="M844" i="13" s="1"/>
  <c r="M759" i="13"/>
  <c r="M747" i="13" s="1"/>
  <c r="O525" i="13"/>
  <c r="M365" i="13"/>
  <c r="M283" i="13"/>
  <c r="M145" i="13"/>
  <c r="V525" i="13"/>
  <c r="K525" i="13"/>
  <c r="M444" i="13"/>
  <c r="M266" i="13"/>
  <c r="M37" i="13"/>
  <c r="I525" i="13"/>
  <c r="M497" i="13"/>
  <c r="M8" i="13"/>
  <c r="Q525" i="13"/>
  <c r="M525" i="13"/>
  <c r="M115" i="13"/>
  <c r="G525" i="13"/>
  <c r="G497" i="13"/>
  <c r="G432" i="13"/>
  <c r="G266" i="13"/>
  <c r="G37" i="13"/>
  <c r="G444" i="13"/>
  <c r="G365" i="13"/>
  <c r="G115" i="13"/>
  <c r="G8" i="13"/>
  <c r="M343" i="13"/>
  <c r="M328" i="13" s="1"/>
  <c r="M26" i="12"/>
  <c r="M13" i="12"/>
  <c r="G13" i="12"/>
  <c r="I21" i="1"/>
  <c r="J39" i="1"/>
  <c r="J46" i="1" s="1"/>
  <c r="J44" i="1"/>
  <c r="J41" i="1"/>
  <c r="J40" i="1"/>
  <c r="J43" i="1"/>
  <c r="J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D5C3C459-A581-46FB-B746-6DF1988DAD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077DE88-9F35-4561-B4B1-FF9A1C5A494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8EF9856C-3A6D-42A3-8104-A0BCCBFA68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142072-33C8-4078-9CEC-0BBA6A4185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C6B898C5-3EE2-4BCF-B5E4-4A7B6B69FA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73DC96-FDF9-44F9-A62E-5E048C7011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<sst xmlns="http://schemas.openxmlformats.org/spreadsheetml/2006/main" count="5686" uniqueCount="1752">
  <si>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</si>
  <si>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</si>
  <si>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</si>
  <si>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</si>
  <si>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</si>
  <si>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</si>
  <si>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</si>
  <si>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</si>
  <si>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</si>
  <si>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</si>
  <si>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</si>
  <si>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</si>
  <si>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</si>
  <si>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</si>
  <si>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</si>
  <si>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</si>
  <si>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</si>
  <si>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</si>
  <si>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</si>
  <si>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</si>
  <si>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</si>
  <si>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</si>
  <si>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</si>
  <si>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</si>
  <si>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</si>
  <si>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</si>
  <si>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</si>
  <si>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</si>
  <si>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</si>
  <si>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</si>
  <si>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</si>
  <si>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</si>
  <si>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</si>
  <si>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</si>
  <si>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</si>
  <si>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</si>
  <si>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</si>
  <si>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</si>
  <si>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</si>
  <si>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</si>
  <si>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</si>
  <si>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</si>
  <si>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</si>
  <si>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2021/19 PAK</t>
  </si>
  <si>
    <t>Modernizace přístrojového vybavení - komplexní onkol.centrum V Podháji</t>
  </si>
  <si>
    <t>Krajská zdravotní, a.s.</t>
  </si>
  <si>
    <t>Sociální péče 3316/12a</t>
  </si>
  <si>
    <t>Ústí nad Labem-Severní Terasa</t>
  </si>
  <si>
    <t>40011</t>
  </si>
  <si>
    <t>25488627</t>
  </si>
  <si>
    <t>CZ25488627</t>
  </si>
  <si>
    <t>Projekční architektonická kancelář spol. s r.o. ing.arch. V. Steinhauserová</t>
  </si>
  <si>
    <t>Gorkého 61/11</t>
  </si>
  <si>
    <t>Brno-Veveří</t>
  </si>
  <si>
    <t>60200</t>
  </si>
  <si>
    <t>60754583</t>
  </si>
  <si>
    <t>CZ60754583</t>
  </si>
  <si>
    <t>Stavba</t>
  </si>
  <si>
    <t>Ostatní a vedlejší náklady</t>
  </si>
  <si>
    <t>0</t>
  </si>
  <si>
    <t>VN+ON</t>
  </si>
  <si>
    <t>Stavební objekt</t>
  </si>
  <si>
    <t>1</t>
  </si>
  <si>
    <t>Modernizace přístrojového vybavení -LU,CT-simulátor,terapeutický RTG,kardio SPECT....</t>
  </si>
  <si>
    <t>1b</t>
  </si>
  <si>
    <t>stavební část</t>
  </si>
  <si>
    <t>2</t>
  </si>
  <si>
    <t>profese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</si>
  <si>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</si>
  <si>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</si>
  <si>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</si>
  <si>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</si>
  <si>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</si>
  <si>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</si>
  <si>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</si>
  <si>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</si>
  <si>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</si>
  <si>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</si>
  <si>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</si>
  <si>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</si>
  <si>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</si>
  <si>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</si>
  <si>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</si>
  <si>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</si>
  <si>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</si>
  <si>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</si>
  <si>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</si>
  <si>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</si>
  <si>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</si>
  <si>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</si>
  <si>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</si>
  <si>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</si>
  <si>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</si>
  <si>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</si>
  <si>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</si>
  <si>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</si>
  <si>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</si>
  <si>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</si>
  <si>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</si>
  <si>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</si>
  <si>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</si>
  <si>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</si>
  <si>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</si>
  <si>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</si>
  <si>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</si>
  <si>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</si>
  <si>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</si>
  <si>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</si>
  <si>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</si>
  <si>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</si>
  <si>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</si>
  <si>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</si>
  <si>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</si>
  <si>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</si>
  <si>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767Po</t>
  </si>
  <si>
    <t>Požární výrobky</t>
  </si>
  <si>
    <t>768</t>
  </si>
  <si>
    <t>Podhledy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</si>
  <si>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</si>
  <si>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</si>
  <si>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</si>
  <si>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</si>
  <si>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</si>
  <si>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</si>
  <si>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</si>
  <si>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</si>
  <si>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</si>
  <si>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</si>
  <si>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</si>
  <si>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</si>
  <si>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</si>
  <si>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</si>
  <si>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792i</t>
  </si>
  <si>
    <t>Interiér</t>
  </si>
  <si>
    <t>796</t>
  </si>
  <si>
    <t>Vybavení laboratoří a přístrojová technika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</si>
  <si>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</si>
  <si>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</si>
  <si>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</si>
  <si>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</si>
  <si>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</si>
  <si>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</si>
  <si>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</si>
  <si>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</si>
  <si>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</si>
  <si>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P</t>
  </si>
  <si>
    <t>pomocné výpočty- neoceňovat</t>
  </si>
  <si>
    <t>VN</t>
  </si>
  <si>
    <t>ON</t>
  </si>
  <si>
    <t>ON-DPK</t>
  </si>
  <si>
    <t>dočasná příjezdová komunikace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</si>
  <si>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</si>
  <si>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</si>
  <si>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</si>
  <si>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</si>
  <si>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</si>
  <si>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</si>
  <si>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</si>
  <si>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</si>
  <si>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</si>
  <si>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</si>
  <si>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</si>
  <si>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</si>
  <si>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</si>
  <si>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</si>
  <si>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</si>
  <si>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</si>
  <si>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</si>
  <si>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</si>
  <si>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</si>
  <si>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</si>
  <si>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</si>
  <si>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</si>
  <si>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</si>
  <si>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</si>
  <si>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</si>
  <si>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</si>
  <si>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</si>
  <si>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</si>
  <si>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</si>
  <si>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</si>
  <si>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</si>
  <si>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</si>
  <si>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</si>
  <si>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</si>
  <si>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21/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</si>
  <si>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</si>
  <si>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</si>
  <si>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</si>
  <si>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</si>
  <si>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</si>
  <si>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</si>
  <si>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</si>
  <si>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</si>
  <si>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</si>
  <si>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005121 R</t>
  </si>
  <si>
    <t>Zařízení staveniště</t>
  </si>
  <si>
    <t>POL99_2</t>
  </si>
  <si>
    <t>Veškeré náklady spojené s vybudováním, provozem a odstraněním zařízení staveniště.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</si>
  <si>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</si>
  <si>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</si>
  <si>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</si>
  <si>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</si>
  <si>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</si>
  <si>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</si>
  <si>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</si>
  <si>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</si>
  <si>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</si>
  <si>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</si>
  <si>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</si>
  <si>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</si>
  <si>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</si>
  <si>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</si>
  <si>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</si>
  <si>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111201101R00</t>
  </si>
  <si>
    <t>Odstranění křovin a stromů o průměru do 10 cm při celkové ploše do 1 000 m2</t>
  </si>
  <si>
    <t>m2</t>
  </si>
  <si>
    <t>800-1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</si>
  <si>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</si>
  <si>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</si>
  <si>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</si>
  <si>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</si>
  <si>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112101101R00</t>
  </si>
  <si>
    <t>Kácení stromů listnatých_x000D_
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</si>
  <si>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</si>
  <si>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</si>
  <si>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112201103R00</t>
  </si>
  <si>
    <t>Odstranění pařezů pod úrovní terénu vykopáním_x000D_
 o průměru přes 500 do 700 mm</t>
  </si>
  <si>
    <t>s jejich vykopáním nebo vytrháním, s přesekáním kořenů a s případným nutným přemístěním pařezů na hromady do vzdálenosti do 50 m nebo s naložením na dopravní prostředek,</t>
  </si>
  <si>
    <t>112201104R00</t>
  </si>
  <si>
    <t>Odstranění pařezů pod úrovní terénu vykopáním_x000D_
 o průměru přes 700 do 900 mm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</si>
  <si>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</si>
  <si>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</si>
  <si>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822-1</t>
  </si>
  <si>
    <t>s přemístěním hmot na skládku na vzdálenost do 3 m nebo s naložením na dopravní prostředek</t>
  </si>
  <si>
    <t>113107641R00</t>
  </si>
  <si>
    <t>Odstranění podkladů nebo krytů z kameniva hrubého drceného, v ploše jednotlivě nad 50 m2, tloušťka vrstvy 410 mm</t>
  </si>
  <si>
    <t>162301401R00</t>
  </si>
  <si>
    <t>Vodorovné přemístění větví, kmenů, nebo pařezů větví stromů listnatých, průměru kmene přes 100 do 300 mm, na vzdálenost do 5 000 m</t>
  </si>
  <si>
    <t xml:space="preserve"> s naložením, složením a dopravou,</t>
  </si>
  <si>
    <t>162301411R00</t>
  </si>
  <si>
    <t>Vodorovné přemístění větví, kmenů, nebo pařezů kmenů stromů listnatých, průměru kmene přes 100 do 300 mm, na vzdálenost do 5 000 m</t>
  </si>
  <si>
    <t>162301423R00</t>
  </si>
  <si>
    <t>Vodorovné přemístění větví, kmenů, nebo pařezů pařezů, průměru kmene přes 500 do 700 mm, na vzdálenost do 5 000 m</t>
  </si>
  <si>
    <t>162301424R00</t>
  </si>
  <si>
    <t>Vodorovné přemístění větví, kmenů, nebo pařezů pařezů, průměru kmene přes 700 do 900 mm, na vzdálenost do 5 000 m</t>
  </si>
  <si>
    <t>162301501R00</t>
  </si>
  <si>
    <t>Vodorovné přemístění křovin nma vzdálenost do 5 000 m</t>
  </si>
  <si>
    <t>o průměru kmene do 10 cm na vzdálenost, složení z dopravního porstředku.</t>
  </si>
  <si>
    <t>181101102R00</t>
  </si>
  <si>
    <t>Úprava pláně v zářezech v hornině 1 až 4, se zhutněním</t>
  </si>
  <si>
    <t>vyrovnáním výškových rozdílů, ploch vodorovných a ploch do sklonu 1 : 5.</t>
  </si>
  <si>
    <t>181101131R00</t>
  </si>
  <si>
    <t>Úprava pozemku hornina třídy 3, přemístění na vzdálenost do 20 m</t>
  </si>
  <si>
    <t>m3</t>
  </si>
  <si>
    <t>823-1</t>
  </si>
  <si>
    <t>s rozpojením a přehrnutím včetně urovnání,</t>
  </si>
  <si>
    <t>Včetně urovnání povrchu s tolerancí plus-mínus 10 cm.</t>
  </si>
  <si>
    <t>3,0*(24+33)</t>
  </si>
  <si>
    <t>VV</t>
  </si>
  <si>
    <t>564261111R00</t>
  </si>
  <si>
    <t>Podklad nebo podsyp ze štěrkopísku tloušťka po zhutnění 200 mm</t>
  </si>
  <si>
    <t>s rozprostřením, vlhčením a zhutněním</t>
  </si>
  <si>
    <t>564261112R00</t>
  </si>
  <si>
    <t>Podklad nebo podsyp ze štěrkopísku tloušťka po zhutnění 210 mm</t>
  </si>
  <si>
    <t>584121111R00</t>
  </si>
  <si>
    <t xml:space="preserve">Osazení silničních panelů jakéhokoliv druhu a velikosti </t>
  </si>
  <si>
    <t>ze železového betonu, s provedením podkladu z kameniva těženého do tl. 4 cm</t>
  </si>
  <si>
    <t>979082213R00</t>
  </si>
  <si>
    <t>Vodorovná doprava suti po suchu bez naložení, ale se složením a hrubým urovnáním na vzdálenost do 1 km</t>
  </si>
  <si>
    <t>t</t>
  </si>
  <si>
    <t>500*,902</t>
  </si>
  <si>
    <t>979082219R00</t>
  </si>
  <si>
    <t>Vodorovná doprava suti po suchu příplatek k ceně za každý další i započatý 1 km přes 1 km</t>
  </si>
  <si>
    <t>500*,902*4</t>
  </si>
  <si>
    <t>979084216R00</t>
  </si>
  <si>
    <t>Vodorovná doprava vybouraných hmot po suchu bez naložení, ale se složením na vzdálenost do 5 km</t>
  </si>
  <si>
    <t>500*,408</t>
  </si>
  <si>
    <t>979087212R00</t>
  </si>
  <si>
    <t>Nakládání na dopravní prostředky suti</t>
  </si>
  <si>
    <t>pro vodorovnou dopravu</t>
  </si>
  <si>
    <t>979087213R00</t>
  </si>
  <si>
    <t>Nakládání na dopravní prostředky vybouraných hmot</t>
  </si>
  <si>
    <t>180400010RA0</t>
  </si>
  <si>
    <t>Založení trávníku s dodáním osiva lučního, v rovině</t>
  </si>
  <si>
    <t>AP-HSV</t>
  </si>
  <si>
    <t>Agregovaná položka</t>
  </si>
  <si>
    <t>POL2_</t>
  </si>
  <si>
    <t>Včetně prvního pokosení, naložení odpadu a odvezení do 20 km, se složením.</t>
  </si>
  <si>
    <t>59381136R</t>
  </si>
  <si>
    <t>panel pro komunikace železobetonový; IZD; l = 200,0 cm; š = 100,0 cm; h = 15,0 cm; beton C 25/30; XF1</t>
  </si>
  <si>
    <t>SPCM</t>
  </si>
  <si>
    <t>Specifikace</t>
  </si>
  <si>
    <t>POL3_</t>
  </si>
  <si>
    <t>500/(2,0*1,0)</t>
  </si>
  <si>
    <t>998226011R00</t>
  </si>
  <si>
    <t>Přesun hmot komunikací a letišť, kryt montovaný ze silničních panelů ze železobetonu_x000D_
 jakékoliv délky objektu</t>
  </si>
  <si>
    <t>Přesun hmot</t>
  </si>
  <si>
    <t>POL7_</t>
  </si>
  <si>
    <t>vodorovně do 200 m</t>
  </si>
  <si>
    <t xml:space="preserve">Hmotnosti z položek s pořadovými čísly: : </t>
  </si>
  <si>
    <t xml:space="preserve">11,12,22,23,24,31, : </t>
  </si>
  <si>
    <t>Součet: : 639,93040</t>
  </si>
  <si>
    <t>0051110</t>
  </si>
  <si>
    <t>geodetické zaměření a vytyčení dočasné příjezdové komunikace</t>
  </si>
  <si>
    <t>Vlastní</t>
  </si>
  <si>
    <t>SUM</t>
  </si>
  <si>
    <t>END</t>
  </si>
  <si>
    <t>Položkový soupis prací a dodávek</t>
  </si>
  <si>
    <t>111251111R00</t>
  </si>
  <si>
    <t>Drcení ořezaných větví průměr do 100 mm</t>
  </si>
  <si>
    <t>strojně, s odvozem dřevní drtě do 20 km a se složením,</t>
  </si>
  <si>
    <t>210*,05</t>
  </si>
  <si>
    <t>139601102R00</t>
  </si>
  <si>
    <t>Ruční výkop jam, rýh a šachet v hornině 3</t>
  </si>
  <si>
    <t>s přehozením na vzdálenost do 5 m nebo s naložením na ruční dopravní prostředek</t>
  </si>
  <si>
    <t>Z105 : 11*,3*,3*,8</t>
  </si>
  <si>
    <t>1016 : (,7-,15)*(,6*(4,0+2,4+3,6+1,05)+,75*,9)</t>
  </si>
  <si>
    <t>181201102R00</t>
  </si>
  <si>
    <t>Úprava pláně v násypech v hornině 1 až 4, se zhutněním</t>
  </si>
  <si>
    <t>vyrovnání výškových rozdílů, plochy vodorovné a plochy do sklonu 1 : 5,</t>
  </si>
  <si>
    <t>pozn.21 : 1,5*11,0</t>
  </si>
  <si>
    <t>pozn.21 chodník,žlab : ,5*,5*160+,5*,5*65</t>
  </si>
  <si>
    <t>182201101R00</t>
  </si>
  <si>
    <t>Svahování násypů bez rozlišení horniny</t>
  </si>
  <si>
    <t>trvalých svahů do projektovaných profilů s potřebným přemístěním výkopku při svahování v násypech,</t>
  </si>
  <si>
    <t>182300010RAD</t>
  </si>
  <si>
    <t>Rozprostření ornice ve svahu nad 1 : 5 a osetí travou při tloušťce 150 mm, dovoz ornice ze vzdálenosti 10 000 m</t>
  </si>
  <si>
    <t>vč. urovnání ornice, naložení na skládce a vodorovným přemístěním ornice na místo rozprostření, založení trávníku osetím a dodávky travního semene.</t>
  </si>
  <si>
    <t>Včetně přesunu hmot.</t>
  </si>
  <si>
    <t>274272140RT5</t>
  </si>
  <si>
    <t>Zdivo základové z bednicích tvárnic tloušťky 300 mm, výplň betonem C 25/30</t>
  </si>
  <si>
    <t>801-1</t>
  </si>
  <si>
    <t>s výplní betonem, bez výztuže,</t>
  </si>
  <si>
    <t>2np : ,75*(4,595*2+4,395*2)</t>
  </si>
  <si>
    <t>274313611R00</t>
  </si>
  <si>
    <t>Beton základových pasů prostý třídy C 16/20</t>
  </si>
  <si>
    <t>Včetně dodávky a uložení betonu a kamene.</t>
  </si>
  <si>
    <t>Z105 : 11*,3*,3*,6*1,035</t>
  </si>
  <si>
    <t>310271425R00</t>
  </si>
  <si>
    <t>Zazdívka otvorů z pórobetonových tvárnic plochy do 0,25 m2, tloušťka zdiva 250 mm</t>
  </si>
  <si>
    <t>801-4</t>
  </si>
  <si>
    <t>ve zdivu nadzákladovém, včetně pomocného pracovního lešení</t>
  </si>
  <si>
    <t>311271175R00</t>
  </si>
  <si>
    <t>Zdivo nosné z tvárnic porobetonových hladkých tloušťky 200 mm, charakteristická pevnost v tlaku fk = 3,14 MPa, součinitel prostupu tepla U=0,654 W/m2.K</t>
  </si>
  <si>
    <t>2np : 3,375*2*3,465-,9*1,97*2</t>
  </si>
  <si>
    <t>311271176R00</t>
  </si>
  <si>
    <t>Zdivo nosné z tvárnic porobetonových hladkých tloušťky 250 mm, charakteristická pevnost v tlaku fk = 3,93 MPa, součinitel prostupu tepla U=0,637 W/m2.K</t>
  </si>
  <si>
    <t>2np : (3,75*(8,9-3,45)-3,6*1,06)*2+2,05*(4,09-3,45)</t>
  </si>
  <si>
    <t>(22,025-2,0)*(8,9-3,45-,15*3-,05)-(3,06*2+2,08)*1,06+2,0*(4,09-3,45)</t>
  </si>
  <si>
    <t>3,375*(,6+3,81-,15+,3+,65+2,685-,15+,3)</t>
  </si>
  <si>
    <t>(22,525-,3*2)*(4,595+4,395-,15*2*2)+7,05*2*(10,85-5,5-,15*3)-(1,7*2+1,0)*2,1</t>
  </si>
  <si>
    <t>22,525*,3</t>
  </si>
  <si>
    <t>-(,85*2*,6+,6*,6+,9*,6*2)</t>
  </si>
  <si>
    <t>311361821R00</t>
  </si>
  <si>
    <t>Výztuž nadzákladových zdí z betonářské oceli 10 505(R)</t>
  </si>
  <si>
    <t>včetně distančních prvků</t>
  </si>
  <si>
    <t>VČ.110 : 20,0*,001</t>
  </si>
  <si>
    <t xml:space="preserve"> vč.105 pozn.3 : 8,3*,001</t>
  </si>
  <si>
    <t>vč.104 : 13,8*,001</t>
  </si>
  <si>
    <t>vč.104 : (17+18)*4*,4*,222*,001</t>
  </si>
  <si>
    <t>317121101R00</t>
  </si>
  <si>
    <t>Osazení překladu světlost otvoru do 105 cm</t>
  </si>
  <si>
    <t>p1 : 20</t>
  </si>
  <si>
    <t>317121102R00</t>
  </si>
  <si>
    <t>Osazení překladu světlost otvoru do 180 cm</t>
  </si>
  <si>
    <t>p2,p3 : 2+2</t>
  </si>
  <si>
    <t>317121103R00</t>
  </si>
  <si>
    <t>Osazení překladu světlost otvoru do 375 cm</t>
  </si>
  <si>
    <t>p5 : 2</t>
  </si>
  <si>
    <t>317121047RT2</t>
  </si>
  <si>
    <t>Překlady pórobetonové nenosné délky 1240 mm, šířky 100 mm, výšky 249 mm</t>
  </si>
  <si>
    <t>317121047RT4</t>
  </si>
  <si>
    <t>Překlady pórobetonové nenosné délky 1240 mm, šířky 150 mm, výšky 249 mm</t>
  </si>
  <si>
    <t>317145337R00</t>
  </si>
  <si>
    <t>Překlady pórobetonové nenosné délky 2500 mm, šířky 150 mm, výšky 124 mm</t>
  </si>
  <si>
    <t>317234410RT2</t>
  </si>
  <si>
    <t>Vyzdívka mezi nosníky cementovou</t>
  </si>
  <si>
    <t>jakýmikoliv cihlami pálenými na jakoukoliv maltu,</t>
  </si>
  <si>
    <t>1np : 3,0*,25*(,6-,075*2)</t>
  </si>
  <si>
    <t>2np : ,2*2,0*(,4-,075*2)</t>
  </si>
  <si>
    <t>317351107R00</t>
  </si>
  <si>
    <t>Bednění překladů, říms a klenbových pásů překladů včetně podpěrné konstrukce ve výšce 4 m neproměnného nebo proměnného průřezu nebo při tvaru zalomeném půdorysně nebo nárysně_x000D_
 zřízení</t>
  </si>
  <si>
    <t>101 : (,25+2*,188)*1,71</t>
  </si>
  <si>
    <t>317351108R00</t>
  </si>
  <si>
    <t>Bednění překladů, říms a klenbových pásů překladů včetně podpěrné konstrukce ve výšce 4 m neproměnného nebo proměnného průřezu nebo při tvaru zalomeném půdorysně nebo nárysně_x000D_
 odstranění</t>
  </si>
  <si>
    <t>317941121RT3</t>
  </si>
  <si>
    <t>Osazení ocelových válcovaných nosníků na zdivu profil I, výšky 120 mm</t>
  </si>
  <si>
    <t>profilu I, nebo IE, nebo U, nebo UE, nebo L</t>
  </si>
  <si>
    <t>pozn.19 : 2*1,1*11,1*,001</t>
  </si>
  <si>
    <t>342255024R00</t>
  </si>
  <si>
    <t>Příčky z cihel a tvárnic nepálených příčky z příčkovek pórobetonových tloušťky 100 mm</t>
  </si>
  <si>
    <t>včetně pomocného lešení</t>
  </si>
  <si>
    <t>1np : (2,6+,8)*3,4-,7*1,97</t>
  </si>
  <si>
    <t>342255028R00</t>
  </si>
  <si>
    <t>Příčky z cihel a tvárnic nepálených příčky z příčkovek pórobetonových tloušťky 150 mm</t>
  </si>
  <si>
    <t>1np : (1,225+1,3)*3,3+(,6*2+1,0)*2,25-,7*1,97</t>
  </si>
  <si>
    <t>3,15*3,4-1,5*1,97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</si>
  <si>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</si>
  <si>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</si>
  <si>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</si>
  <si>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</si>
  <si>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</si>
  <si>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3,4*3</t>
  </si>
  <si>
    <t>342948112R00</t>
  </si>
  <si>
    <t>Kotvení příček ke konstrukci přistřelenými kotvami</t>
  </si>
  <si>
    <t>1np : 3,4*2+3,3*2</t>
  </si>
  <si>
    <t>346244381RT2</t>
  </si>
  <si>
    <t>Plentování ocelových nosníků jednostranné výšky do 200 mm</t>
  </si>
  <si>
    <t>jakýmikoliv cihlami,</t>
  </si>
  <si>
    <t>1np : ,2*3,0*2</t>
  </si>
  <si>
    <t>2np : ,2*2,0*2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</si>
  <si>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</si>
  <si>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</si>
  <si>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</si>
  <si>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1np : ,6*2,1*2</t>
  </si>
  <si>
    <t>388381131R00</t>
  </si>
  <si>
    <t>Kanály betonové a železobetonové železobetonové včetně výztuže, volné vnitřního průřezu do 450 x 450 mm</t>
  </si>
  <si>
    <t>pro rozvody inženýrských sítí (suché) včetně bednění a odbednění (u kanálů z betonu železového i včetně výztuže), s betonovou základovou deskou a se zatřením dna, s vyspravením vnitřních stěn cementovou maltou nebo s omítnutím vnitřních stěn zatřenou omítkou. Bez úpravy vnějších stěn, bez zemních prací, izolace a bez zakrytí,</t>
  </si>
  <si>
    <t>pozn.15 : 12,5</t>
  </si>
  <si>
    <t>31136</t>
  </si>
  <si>
    <t>vyztužení zdiva nerez pásem 30/3mm vloženým do stav.lepidla ve spáře-kompl.dod+mtz</t>
  </si>
  <si>
    <t>vč.103 : (117+231)*1,1</t>
  </si>
  <si>
    <t>3173141</t>
  </si>
  <si>
    <t>Podbetonování  tl.15mm - pevnost min.30MPa</t>
  </si>
  <si>
    <t>vč.105 K1 : 2*,3*,3</t>
  </si>
  <si>
    <t>vč.107 : ,3*,5*4</t>
  </si>
  <si>
    <t>319201</t>
  </si>
  <si>
    <t>"podlepení" stavebním lepidlem ocel.konstrukce</t>
  </si>
  <si>
    <t>Kalkul</t>
  </si>
  <si>
    <t>106 : ,45*2,45*2</t>
  </si>
  <si>
    <t>593211060R</t>
  </si>
  <si>
    <t>překlad nosný železobetonový; RZP; vylehčený dutinou; l = 119,0 cm; š = 11,5 cm; h = 19,0 cm</t>
  </si>
  <si>
    <t>p1 : 20*1,01</t>
  </si>
  <si>
    <t>593211070R</t>
  </si>
  <si>
    <t>překlad nosný železobetonový; RZP; vylehčený dutinou; l = 149,0 cm; š = 11,5 cm; h = 19,0 cm</t>
  </si>
  <si>
    <t>p2 : 2*1,01</t>
  </si>
  <si>
    <t>593211090R</t>
  </si>
  <si>
    <t>překlad nosný železobetonový; RZP; vylehčený dutinou; l = 239,0 cm; š = 11,5 cm; h = 19,0 cm</t>
  </si>
  <si>
    <t>p5 : 2*1,01</t>
  </si>
  <si>
    <t>59321141R</t>
  </si>
  <si>
    <t>překlad nosný železobetonový; RZP; plný; l = 149,0 cm; š = 24,0 cm; h = 19,0 cm</t>
  </si>
  <si>
    <t>p3 : 2*1,01</t>
  </si>
  <si>
    <t>342261112RS1</t>
  </si>
  <si>
    <t>Příčky z desek sádrokartonových jednoduché opláštění, jednoduchá konstrukce CW 75 tloušťka příčky 100 mm, desky standard, tloušťky 12,5 mm, tloušťka izolace 60 mm</t>
  </si>
  <si>
    <t>zřízení nosné konstrukce příčky, vložení tepelné izolace tl. do 5 cm, montáž desek, tmelení spár Q2 a úprava rohů. Včetně dodávek materiálu.</t>
  </si>
  <si>
    <t>2np : 4,595*(22,025-,3*2)-1,5*1,97</t>
  </si>
  <si>
    <t>342261212RT1</t>
  </si>
  <si>
    <t>Příčky z desek sádrokartonových dvojité opláštění, jednoduchá konstrukce CW 75 tloušťka příčky 125 mm, desky standard, tloušťky12,5 mm, tloušťka izolace 50 mm, požární odolnost EI 60</t>
  </si>
  <si>
    <t>1np : 3,4*(3,6+3,425)-,8*2*1,97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</si>
  <si>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</si>
  <si>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</si>
  <si>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>1np : (3,12*2+1,7+2,075)*5,05-(,7+,8)*1,97</t>
  </si>
  <si>
    <t>,15*2,1</t>
  </si>
  <si>
    <t>342263990RD2</t>
  </si>
  <si>
    <t>Úpravy, doplňkové práce a příplatky pro sádrokartonové a sádrovláknité příčky příplatek za desku tloušťky 12,5 mm, se zvýšenou pevností, z obou stran příčky, nebo z jedné strany dvojitě</t>
  </si>
  <si>
    <t>pozn.20a : 3,0*2,4*2</t>
  </si>
  <si>
    <t>342263990RV1</t>
  </si>
  <si>
    <t>Úpravy, doplňkové práce a příplatky pro sádrokartonové a sádrovláknité příčky příplatek za desku tloušťky 12,5 mm, impregnovanou, z jedné strany příčky</t>
  </si>
  <si>
    <t>1np : (1,85+1,55+3,6*2)*5,05</t>
  </si>
  <si>
    <t>342263998RT1</t>
  </si>
  <si>
    <t>Úpravy, doplňkové práce a příplatky pro sádrokartonové a sádrovláknité příčky příplatky za plochy do 2 m2</t>
  </si>
  <si>
    <t>342090112R00</t>
  </si>
  <si>
    <t>Úprava nosné konstrukce a opláštění SDK příčky pro zřízení otvoru pro dveře jednokřídlé, při hmotnosti jednoho křídla do 25 kg, v SDK příčce z R-CW a R-UW profilů š. 50 mm, 2 x opláštěné</t>
  </si>
  <si>
    <t>342090122R00</t>
  </si>
  <si>
    <t>Úprava nosné konstrukce a opláštění SDK příčky pro zřízení otvoru pro dveře jednokřídlé, při hmotnosti jednoho křídla do 25 kg, v SDK příčce z R-CW a R-UW profilů š. 75 mm, 2 x opláštěné</t>
  </si>
  <si>
    <t>342266111RA1</t>
  </si>
  <si>
    <t>Předstěny opláštěné sádrokartonovými deskami obklad stěn sádrokartonem na ocelovou konstrukci z profilů CW 50 tloušťka desky 12, 5 mm, standard, bez izolace</t>
  </si>
  <si>
    <t>2np : (2,9+2,85)*(3,7+3,81)/2+,85*2*3,7</t>
  </si>
  <si>
    <t>342266111RU7</t>
  </si>
  <si>
    <t>1np : 3,3*(7,0+4,8+1,85+2,225)</t>
  </si>
  <si>
    <t>pozn.17 : 1,2*(8,885+4,52)</t>
  </si>
  <si>
    <t>342267111RT1</t>
  </si>
  <si>
    <t>Obklady konstrukcí sádrokartonovými deskami obklady dřevěných konstrukcí_x000D_
 obklad sloupů a trámů do 500 x500 mm_x000D_
 1x opláštění, dvoustranné, deska standard tloušťky 12,5 mm</t>
  </si>
  <si>
    <t>1np s1 : 8,0</t>
  </si>
  <si>
    <t>342267112RT1</t>
  </si>
  <si>
    <t>Obklady konstrukcí sádrokartonovými deskami obklady dřevěných konstrukcí_x000D_
 obklad sloupů a trámů do 500 x500 mm_x000D_
 1x opláštění, třístranný, deska standard tloušťky 12,5 mm</t>
  </si>
  <si>
    <t>1np t1 : 3,25*2</t>
  </si>
  <si>
    <t>59591016R</t>
  </si>
  <si>
    <t>deska sádrokartonová stavební š = 1 250 mm; l = 2 000 mm; tl = 12,5 mm</t>
  </si>
  <si>
    <t>2np : -(4,595*(22,025-,3*2)-1,5*1,97)*1,05</t>
  </si>
  <si>
    <t>411121221R00</t>
  </si>
  <si>
    <t>Osazování stropních desek š. do 60, dl. do 90 cm</t>
  </si>
  <si>
    <t>pozn.12 : 90</t>
  </si>
  <si>
    <t>pozn.13 : 54</t>
  </si>
  <si>
    <t>411121243R00</t>
  </si>
  <si>
    <t>Osazování stropních desek š. do 60, dl. do 270 cm</t>
  </si>
  <si>
    <t>p6 : 7</t>
  </si>
  <si>
    <t>411322424R00</t>
  </si>
  <si>
    <t>Beton stropů železový stropů trámových (žebrových),  kazetových, nebo vložkových z tvárnic, nebo z hraněných či zaoblených vln zabudovaného plechového bednění, železový (bez výztuže) třídy C 25/30</t>
  </si>
  <si>
    <t>XC1</t>
  </si>
  <si>
    <t>vč.101 : 80,6*(,06+,1*,35)</t>
  </si>
  <si>
    <t>vč.105 : 9,0*(,06+,1*,35)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</si>
  <si>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</si>
  <si>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</si>
  <si>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</si>
  <si>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109 : 1010*,001</t>
  </si>
  <si>
    <t>110 : 160,0*,001</t>
  </si>
  <si>
    <t>113 : 70*,001</t>
  </si>
  <si>
    <t>411361821R00</t>
  </si>
  <si>
    <t>Výztuž stropů z betonářské oceli 10 505(R)</t>
  </si>
  <si>
    <t>kotvení vč.101 : 59,0*,001</t>
  </si>
  <si>
    <t>vč.113 : 27,2*,001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</si>
  <si>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</si>
  <si>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</si>
  <si>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</si>
  <si>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vč.113 : 2</t>
  </si>
  <si>
    <t>cca : 25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</si>
  <si>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</si>
  <si>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</si>
  <si>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</si>
  <si>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vč.113 : 1,0*,4*,2</t>
  </si>
  <si>
    <t>,95*3,425*,2*2</t>
  </si>
  <si>
    <t>413941011R00</t>
  </si>
  <si>
    <t>Tupý svar výztuže do podložky nosníku, D do 16 mm</t>
  </si>
  <si>
    <t xml:space="preserve"> vč.108 pozn.3 : 18</t>
  </si>
  <si>
    <t>417321414R00</t>
  </si>
  <si>
    <t>Železobeton ztužujících pásů a věnců třídy C 25/30</t>
  </si>
  <si>
    <t>vč.101 : ,25*,15*(22,225+3,375)</t>
  </si>
  <si>
    <t>,25*(,15*(3,875*2+22,025*2-2,51)+,188*2,51)</t>
  </si>
  <si>
    <t>vč.105 úložný práh : ,1*,25*,25*4</t>
  </si>
  <si>
    <t>vč.105 : ,25*,15*3,8*2+,2*,15*2,5</t>
  </si>
  <si>
    <t>vč.102 úložný práh : ,2*,15*,25*4</t>
  </si>
  <si>
    <t>věnec atika : ,25*,15*(3,875*2+22,025*2)</t>
  </si>
  <si>
    <t>417351115R00</t>
  </si>
  <si>
    <t>Bednění bočnic ztužujících pásů a věnců včetně vzpěr zřízení</t>
  </si>
  <si>
    <t>101 : 2*,15*(22,225+3,375)</t>
  </si>
  <si>
    <t>2*(,15*(3,875*2+22,025*2-2,51)+,188*(2,51-1,701))</t>
  </si>
  <si>
    <t>vč.105 úložný práh : ,1*,25*4*4</t>
  </si>
  <si>
    <t>vč.105 : 2*,15*(3,8*2+2,5)</t>
  </si>
  <si>
    <t>vč.102 úložný práh : ,15*(,2*2+,25*2)*4</t>
  </si>
  <si>
    <t>věnec atika : 2*,15*(3,875*2+22,025*2)</t>
  </si>
  <si>
    <t>417351116R00</t>
  </si>
  <si>
    <t>Bednění bočnic ztužujících pásů a věnců včetně vzpěr odstranění</t>
  </si>
  <si>
    <t>417362021R00</t>
  </si>
  <si>
    <t>Výztuž ztužujících pásů a věnců ze svařovaných sítí</t>
  </si>
  <si>
    <t>Včetně distančních prvků.</t>
  </si>
  <si>
    <t>Začátek provozního součtu</t>
  </si>
  <si>
    <t xml:space="preserve">  vč.105 úložný práh : ,25*,25*4</t>
  </si>
  <si>
    <t xml:space="preserve">  vč.102 úložný práh : ,2*,25*4</t>
  </si>
  <si>
    <t>Konec provozního součtu</t>
  </si>
  <si>
    <t>,45*4,44*,001*1,1</t>
  </si>
  <si>
    <t>417361821R00</t>
  </si>
  <si>
    <t>Výztuž ztužujících pásů a věnců z betonářské oceli 10 505(R)</t>
  </si>
  <si>
    <t>109 : (370+130)*,001</t>
  </si>
  <si>
    <t>110 : 70,0*,001</t>
  </si>
  <si>
    <t>112 : 430*,001</t>
  </si>
  <si>
    <t>423321113R00</t>
  </si>
  <si>
    <t xml:space="preserve">Zabetonování spár, čel a dutin zabetonování dutin a otvorů jednotlivě do 0,1 m3,  ,  </t>
  </si>
  <si>
    <t>821-1</t>
  </si>
  <si>
    <t>s bedněním a odbedněním, jakékoliv třídy (značky) betonu,</t>
  </si>
  <si>
    <t>vč.107 pozn.1 : ,2*,05*6,0*2</t>
  </si>
  <si>
    <t>vč.106 pozn.1 : ,1*,05*3,0*2</t>
  </si>
  <si>
    <t>430321414R00</t>
  </si>
  <si>
    <t>Beton schodišťových konstrukcí (stupňů, schodnic, ramen, podest s nosníky) železový třídy C 25/30</t>
  </si>
  <si>
    <t>108 : 1,15*(,2*1,535+,17*2,191)+1,405*,17*2,124</t>
  </si>
  <si>
    <t>430361821R00</t>
  </si>
  <si>
    <t>Výztuž schodišťových konstrukcí  (stupňů, schodnic, ramen, podest s nosníky) z betonářské oceli 10505</t>
  </si>
  <si>
    <t>111 : 150,0*,001</t>
  </si>
  <si>
    <t>vč.108 : 4,5*,001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</si>
  <si>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</si>
  <si>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</si>
  <si>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</si>
  <si>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</si>
  <si>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>111 : 1,15*(1,535+2,191)+1,105*2,124</t>
  </si>
  <si>
    <t>431351122R00</t>
  </si>
  <si>
    <t>Bednění podest a podstupňových desek přímočarých odstranění</t>
  </si>
  <si>
    <t>434311113R00</t>
  </si>
  <si>
    <t>Stupně dusané z betonu třídy C12/15</t>
  </si>
  <si>
    <t>na terén nebo na desku z betonu prostého nebo prokládaného kamenem, bez potěru, se zahlazením povrchu,</t>
  </si>
  <si>
    <t>pozn.21 : 30*1,0</t>
  </si>
  <si>
    <t>434311116R00</t>
  </si>
  <si>
    <t>Stupně dusané z betonu třídy C 25/30</t>
  </si>
  <si>
    <t>111 : 1,15*7</t>
  </si>
  <si>
    <t>434351141R00</t>
  </si>
  <si>
    <t>Bednění stupňů betonovaných na podstupňové desce nebo na terénu přímočarých zřízení</t>
  </si>
  <si>
    <t>111 : 1,15*(7*(,3+,15)+,08)</t>
  </si>
  <si>
    <t>pozn.21 : 30*1,0*(,3+,15)</t>
  </si>
  <si>
    <t>434351142R00</t>
  </si>
  <si>
    <t>Bednění stupňů betonovaných na podstupňové desce nebo na terénu přímočarých odstranění</t>
  </si>
  <si>
    <t>28537</t>
  </si>
  <si>
    <t>předepnutí nosníků  IPE360 dl.6m</t>
  </si>
  <si>
    <t>289363a</t>
  </si>
  <si>
    <t>vlepení  výztuže R16 do otvoru D25 hl.200mm - bez výztuže</t>
  </si>
  <si>
    <t>Včetně provedení vrtů a jejich zaplnění maltou nebo tmelem.</t>
  </si>
  <si>
    <t>kotvení vč.101 : 83</t>
  </si>
  <si>
    <t>289363b</t>
  </si>
  <si>
    <t>vlepení  výztuže R12 do otvoru D20 hl.150mm - bez výztuže</t>
  </si>
  <si>
    <t xml:space="preserve"> vč.111 pozn.1 cca : 9</t>
  </si>
  <si>
    <t>vč.113 : 16+6+10</t>
  </si>
  <si>
    <t>289363c</t>
  </si>
  <si>
    <t>vlepení  výztuže R16 do otvoru D20 hl.250mm - bez výztuže</t>
  </si>
  <si>
    <t xml:space="preserve"> vč.105 pozn.3 : 11</t>
  </si>
  <si>
    <t>289363d</t>
  </si>
  <si>
    <t>vlepení  výztuže R14 do otvoru D20 hl.150mm - bez výztuže</t>
  </si>
  <si>
    <t xml:space="preserve"> vč.108 pozn.1 : 5</t>
  </si>
  <si>
    <t>vč.113 : 36</t>
  </si>
  <si>
    <t>289363e</t>
  </si>
  <si>
    <t>vlepení závit. tyče M8 do otvoru D20 hl.250mm - bez výztuže</t>
  </si>
  <si>
    <t>vč.102 : 4*4</t>
  </si>
  <si>
    <t>289363f</t>
  </si>
  <si>
    <t>vlepení výztuže R20 do otvoru D30 hl.300mm - bez výztuže</t>
  </si>
  <si>
    <t>vč.104 : 8</t>
  </si>
  <si>
    <t>289363g</t>
  </si>
  <si>
    <t>vlepení dl.100mm  výztuže R6  v ložné spáře -bez výztuže</t>
  </si>
  <si>
    <t>vč.104 : 4*(17+18)</t>
  </si>
  <si>
    <t>4341214</t>
  </si>
  <si>
    <t>Osazení  bet. prefa stupňů - lepení flexibilním lepidlem na beton</t>
  </si>
  <si>
    <t>30*1,0</t>
  </si>
  <si>
    <t>31179125R</t>
  </si>
  <si>
    <t>tyč závitová M8; l = 1 000 mm; mat. ocel 4,8 - DIN 975; povrch pozink</t>
  </si>
  <si>
    <t>vč.102a : ,3*16*1,12</t>
  </si>
  <si>
    <t>59341710R</t>
  </si>
  <si>
    <t>deska stropní dutinová železobetonová; PZD; l = 239,0 cm; š = 29,0 cm; h = 14,0 cm; užitné zatížení 3,00 kN/m2</t>
  </si>
  <si>
    <t>p6 : 7*1,01</t>
  </si>
  <si>
    <t>59341744R</t>
  </si>
  <si>
    <t>deska stropní plná železobetonová; PZD; l = 59,0 cm; š = 29,0 cm; h = 9,0 cm; užitné zatížení 5,00 kN/m2</t>
  </si>
  <si>
    <t>pozn.12 : 90*1,01</t>
  </si>
  <si>
    <t>pozn.12 : 54*1,01</t>
  </si>
  <si>
    <t>59372</t>
  </si>
  <si>
    <t>Stupeň schodišťový betonový 1000/300/150mm (přírodní hladký beton ,pemrlovaný protiskl.pásek)</t>
  </si>
  <si>
    <t>p7 : 30</t>
  </si>
  <si>
    <t>564251111R00</t>
  </si>
  <si>
    <t>Podklad nebo podsyp ze štěrkopísku tloušťka po zhutnění 150 mm</t>
  </si>
  <si>
    <t>pozn.26 : 12,2*,5</t>
  </si>
  <si>
    <t>564861111RT2</t>
  </si>
  <si>
    <t>Podklad ze štěrkodrti s rozprostřením a zhutněním frakce 0-32 mm, tloušťka po zhutnění 200 mm</t>
  </si>
  <si>
    <t>pozn.21 : 1,0*11,0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</si>
  <si>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</si>
  <si>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</si>
  <si>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</si>
  <si>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596841111R00</t>
  </si>
  <si>
    <t xml:space="preserve">Kladení dlažby z betonových nebo kameninových dlaždic do lože z cementové malty tloušťky do 30 mm </t>
  </si>
  <si>
    <t>pozn.21 chodník : ,5*,5*160</t>
  </si>
  <si>
    <t>564841111RTx</t>
  </si>
  <si>
    <t>Podklad  kamenné drti  fr.11-22 po zhutnění tloušťky 12 cm</t>
  </si>
  <si>
    <t>59245601R</t>
  </si>
  <si>
    <t>dlažba betonová jednovrstvá; čtverec; šedá; l = 500 mm; š = 500 mm; tl. 50,0 mm</t>
  </si>
  <si>
    <t>pozn.21 chodník : ,5*,5*160*1,01</t>
  </si>
  <si>
    <t>pozn.26 : 12,2*,5*1,01</t>
  </si>
  <si>
    <t>602011141RT3</t>
  </si>
  <si>
    <t xml:space="preserve">Omítka stěn z hotových směsí vrstva štuková, vápenná,  , tloušťka vrstvy 4 mm,  </t>
  </si>
  <si>
    <t>po jednotlivých vrstvách</t>
  </si>
  <si>
    <t xml:space="preserve"> vč.108 pozn.2 : ,2*1,15*2</t>
  </si>
  <si>
    <t>194 : 2,8*(1,4*2+,975*2)-,7*1,97</t>
  </si>
  <si>
    <t>194a : 2,8*(2,075*2+1,4*2)-,7*1,97</t>
  </si>
  <si>
    <t>195,195a,b : 2,8*(10,15*2+3,775*2+3,45*2+,45*2)-(,7*3+1,5*2+1,1)*1,97+,5*(1,7+2,1*2)</t>
  </si>
  <si>
    <t>-1,035*2,1+,6*(1,035+2,1*2)</t>
  </si>
  <si>
    <t>193 : 2,8*3,15-1,5*1,97</t>
  </si>
  <si>
    <t>196 : 3,1*(2,375+1,2+1,475)-(,7+1,5)*1,97</t>
  </si>
  <si>
    <t>196b : 2,8*(3,12+1,55)-1,035*2,1</t>
  </si>
  <si>
    <t>196c : 2,8*(1,515*2+1,225*2)-,7*1,97</t>
  </si>
  <si>
    <t>197 : 3,23*(6,4+1,8+3,9+1,9)+3,13*(1,1*2+6,0)-1,1*1,97</t>
  </si>
  <si>
    <t>2034c,d : 3,25*(7,8*2+2,0)-2,0*2,125+,4*(2,125*2+2,0)+,225*2,0+2,0*2,15</t>
  </si>
  <si>
    <t>-(,9*2+1,5)*1,97-3,06*2*1,06+,2*(3,06*2+1,06*4)</t>
  </si>
  <si>
    <t>2034a,b : 3,25*(10,26+7,41+9,36+6,46+3,375*2+2,525*2)-,9*1,97*2</t>
  </si>
  <si>
    <t>-(3,06*5+2,08)*1,06+,2*(3,06*5+2,08+1,6*4)</t>
  </si>
  <si>
    <t>2034 : 4,25*(22,025+,5*4+,35*4+6,4*2)-(1,0+1,7)*2,1+,2*(1,0+1,7+2,1*4)</t>
  </si>
  <si>
    <t>611421133R00</t>
  </si>
  <si>
    <t>Omítky vnitřní stropů vápenné, vápenocementové omítky vnitřní vápenné, vápenocementové stropů rovných štukové</t>
  </si>
  <si>
    <t>1016 : 16,95</t>
  </si>
  <si>
    <t>612409991RT2</t>
  </si>
  <si>
    <t>Začištění omítek kolem oken, dveří a obkladů apod. s použitím suché maltové směsi</t>
  </si>
  <si>
    <t>1p zevnitř,zvenku : (3,2+1,8*2)*2</t>
  </si>
  <si>
    <t>612421637R00</t>
  </si>
  <si>
    <t>Omítky vnitřní stěn vápenné nebo vápenocementové v podlaží i ve schodišti štukové</t>
  </si>
  <si>
    <t>1016 : 3,0*(5,6*2+4,35*2)-1,75*2,5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</si>
  <si>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</si>
  <si>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</si>
  <si>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</si>
  <si>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2np : 4,25*8+1,7+1,0+2,1*4+(3,07*5+2,08+1,06*8)+2,0*2+2,125*2+2,05*2</t>
  </si>
  <si>
    <t>1np : 3,1+2,1*5+1,0+1,7+1,035*2+2,8*2</t>
  </si>
  <si>
    <t>612481211RT8</t>
  </si>
  <si>
    <t>Vyztužení povrchu vnitřních stěn sklotextilní síťovinou s dodávkou síťoviny a stěrkového tmelu</t>
  </si>
  <si>
    <t>622311524RT1</t>
  </si>
  <si>
    <t>Zateplení soklu extrudovaným polystyrénem, tloušťky 140 mm, kontaktní nátěr a akrylátová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</si>
  <si>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</si>
  <si>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0,038 W/mK.</t>
  </si>
  <si>
    <t>22,825*,3</t>
  </si>
  <si>
    <t>622311734RT3</t>
  </si>
  <si>
    <t>Zateplení fasády  , minerálními deskami s kolmým vláknem, tloušťky 140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</si>
  <si>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</si>
  <si>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</si>
  <si>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</si>
  <si>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2np : (10,34-(5,6+5,3)/2)*22,825-,9*,6*2-,9*1,97</t>
  </si>
  <si>
    <t>(10,85-(8,275+7,965)/2)*22,825-(,85*,75*2-,6*,6)</t>
  </si>
  <si>
    <t>(10,85-10,34)*2*,5</t>
  </si>
  <si>
    <t>(10,85-5,5)*2*7,2-1,5*1,97</t>
  </si>
  <si>
    <t>(8,9-5,5)*3,775*2+(8,9-3,45)*(22,825-2,0)-(3,06*5+2,08)*1,06</t>
  </si>
  <si>
    <t>(8,9-3,45)*3,6*2-3,6*1,06*2+(8,9-7,8)*,45*2+(8,9-6,86)*,425*2+(8,9-7,55)*,5*2+(8,25-7,55)*1,8</t>
  </si>
  <si>
    <t>622311563R00</t>
  </si>
  <si>
    <t>Zateplení parapetu extrudovaným polystyrénem, tloušťky 30 mm</t>
  </si>
  <si>
    <t>nanesení lepicího tmelu na izolační desky, nalepení desek, natažení stěrky, vtlačení výztužné tkaniny a přehlazení stěrky. Včetně parapetních lišt.</t>
  </si>
  <si>
    <t>Součinitel tepelné vodivosti izolantu je 0,035 W/mK.</t>
  </si>
  <si>
    <t>,14*(3,06*5+2,08+3,6*2+,85*2+,75*4+,6+,9*2+,45)</t>
  </si>
  <si>
    <t>622311750RT3</t>
  </si>
  <si>
    <t>Povrchová úprava ostění zateplovacího systému z minerální vlny, kontaktní nátěr a omítka silikonová</t>
  </si>
  <si>
    <t>okenní a rohové lišty, výztužná stěrka. Povrchová úprava dle popisu položky.</t>
  </si>
  <si>
    <t>Položka obsahuje: podkladní stěrku, okenní a rohové lišty, výztužnou stěrku, kontaktní nátěr a povrchovou úpravu omítkou.</t>
  </si>
  <si>
    <t>,14*(3,06*5+3,6*2+2,08+1,06*8+,85*2+,75*4+,6*3+,9*2+,6*4+,45+,5*2+,95+1,55+2,05*4)</t>
  </si>
  <si>
    <t>622422121R00</t>
  </si>
  <si>
    <t>Oprava vnějších omítek vápenných a vápenocementových štukových, stupeň členitosti 1 a 2, v množství opravované plochy do 10 %,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</si>
  <si>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</si>
  <si>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</si>
  <si>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C,D - Z : (,9+1,2)/2*12+,2*,9</t>
  </si>
  <si>
    <t xml:space="preserve">      - JV : 1,06*2,15+,9*(3,65+5,05)+,6*6,4+2,7*(2,15+3,65)/2+2,4*(3,65+5,05)/2+2,4*(5,05+6,4)/2</t>
  </si>
  <si>
    <t>3,55*3,5-3,2*1,8+,15*(3,2+1,8*2)</t>
  </si>
  <si>
    <t xml:space="preserve">      -SV : (12,5+,425)*6,5+3,3*3,15-2,05*1,5+,15*(2,05+1,8*2)</t>
  </si>
  <si>
    <t>622471317RU4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</si>
  <si>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</si>
  <si>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</si>
  <si>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>631313711R00</t>
  </si>
  <si>
    <t xml:space="preserve">Mazanina z betonu prostého tl. přes 80 do 120 mm třídy C 25/30 ,  </t>
  </si>
  <si>
    <t>(z kameniva) hlazená dřevěným hladítkem</t>
  </si>
  <si>
    <t>Včetně vytvoření dilatačních spár, bez zaplnění.</t>
  </si>
  <si>
    <t>SP1 : 141,58*,102</t>
  </si>
  <si>
    <t>631315511R00</t>
  </si>
  <si>
    <t xml:space="preserve">Mazanina z betonu prostého tl. přes 120 do 240 mm třídy C 12/15,  </t>
  </si>
  <si>
    <t>pozn.21 chodník,žlab : (,5*,5*160+,5*,5*65)*(,1+,305)/2</t>
  </si>
  <si>
    <t>pozn.21 schodiště : ,25*1,0*11,0</t>
  </si>
  <si>
    <t>631315621R00</t>
  </si>
  <si>
    <t xml:space="preserve">Mazanina z betonu prostého tl. přes 120 do 240 mm třídy C 20/25,  </t>
  </si>
  <si>
    <t>S4 : ,5*11,2*,55</t>
  </si>
  <si>
    <t>631311131R00</t>
  </si>
  <si>
    <t>Doplnění mazanin betonem prostým o ploše jednotlivě do 1 m2 tloušťky přes 80 mm</t>
  </si>
  <si>
    <t>prostým betonem (s dodáním hmot) bez potěru,</t>
  </si>
  <si>
    <t>pozn.14 : ,75</t>
  </si>
  <si>
    <t>631319153R00</t>
  </si>
  <si>
    <t>Příplatek za přehlazení povrchu tloušťka mazaniny od 80 mm do 120 mm</t>
  </si>
  <si>
    <t>betonové mazaniny min. B 10 ocelovým hladítkem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</si>
  <si>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</si>
  <si>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</si>
  <si>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</si>
  <si>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631319185R00</t>
  </si>
  <si>
    <t>Příplatek za sklon tloušťka mazaniny od 120 mm do 240 mm</t>
  </si>
  <si>
    <t>přes 15° do 35° od vodorovné roviny</t>
  </si>
  <si>
    <t>631351101R00</t>
  </si>
  <si>
    <t>Bednění stěn, rýh a otvorů v podlahách zřízení</t>
  </si>
  <si>
    <t>2034 : ,05*(1,7+1,0*2)</t>
  </si>
  <si>
    <t>pozn.23 : ,02*,8*4</t>
  </si>
  <si>
    <t>631351102R00</t>
  </si>
  <si>
    <t>Bednění stěn, rýh a otvorů v podlahách odstranění</t>
  </si>
  <si>
    <t>631361921RT3</t>
  </si>
  <si>
    <t>Výztuž mazanin z betonů a z lehkých betonů ze svařovaných sítí průměr drátu 5 mm, velikost oka 150/150 mm</t>
  </si>
  <si>
    <t>SP1 : 141,58*2,099*,001*1,05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</si>
  <si>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</si>
  <si>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</si>
  <si>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</si>
  <si>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pozn.33 : ,8*2*3,6*,35</t>
  </si>
  <si>
    <t>632443211R00</t>
  </si>
  <si>
    <t>Potěr litý cementový pevnost v tlaku 25 MPa, pokládaná plocha do 100 m2, tloušťky 50 mm</t>
  </si>
  <si>
    <t>dovoz směsi, doprava pomocí šnekového čerpadla, lití hadicí na plochu, srovnání latí do roviny</t>
  </si>
  <si>
    <t>P1 : 16,0</t>
  </si>
  <si>
    <t>P2 : 55,48</t>
  </si>
  <si>
    <t>P3 : 27,78</t>
  </si>
  <si>
    <t>P5a : 1,725</t>
  </si>
  <si>
    <t>P5c : 15,4375</t>
  </si>
  <si>
    <t>K1 : 7,07</t>
  </si>
  <si>
    <t>632443212R00</t>
  </si>
  <si>
    <t>Potěr litý cementový pevnost v tlaku 25 MPa, pokládaná plocha do 100 m2, příplatek za každých 5 mm tloušťky</t>
  </si>
  <si>
    <t>P1 : 16,0*6</t>
  </si>
  <si>
    <t>P2 : 55,48*2</t>
  </si>
  <si>
    <t>P3 : 27,78*2</t>
  </si>
  <si>
    <t>P5a : 1,725*2</t>
  </si>
  <si>
    <t>P5c : 15,4375*2</t>
  </si>
  <si>
    <t>K1 : 7,07*2</t>
  </si>
  <si>
    <t>632477122R00</t>
  </si>
  <si>
    <t>Reprofilace vodorovných betonových povrchů polymercementová malta+penetrace, tloušťky  do 5 mm</t>
  </si>
  <si>
    <t>rozmíchání směsi s vodou, nanesení stěrky</t>
  </si>
  <si>
    <t>SP2 : 23,25</t>
  </si>
  <si>
    <t>632477123R00</t>
  </si>
  <si>
    <t>Reprofilace vodorovných betonových povrchů polymercementová malta+penetrace, tloušťky do 10 mm</t>
  </si>
  <si>
    <t>kanálky : ,45*3*(26+6)*,75</t>
  </si>
  <si>
    <t>632477125R00</t>
  </si>
  <si>
    <t>Reprofilace vodorovných betonových povrchů polymercementová malta+penetrace, tloušťky do 20 mm</t>
  </si>
  <si>
    <t>střecha j : (22,975*6,9+,8*4,3)</t>
  </si>
  <si>
    <t>632479521R00</t>
  </si>
  <si>
    <t>Reprofilace vodorovných betonových povrchů spojovací nástřik ( můstek ), tloušťky do 3 mm</t>
  </si>
  <si>
    <t>Jednosložkový ochranný nástřik na cementové.</t>
  </si>
  <si>
    <t xml:space="preserve"> vč.108 pozn.2 : ,2*1,15</t>
  </si>
  <si>
    <t>587211</t>
  </si>
  <si>
    <t>Škvára z původní střechy</t>
  </si>
  <si>
    <t>pozn.33 : ,8*2*3,6*,35*1,2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</si>
  <si>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</si>
  <si>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</si>
  <si>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</si>
  <si>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p8 : ,5*79</t>
  </si>
  <si>
    <t>935112111R00</t>
  </si>
  <si>
    <t>Osazení příkopového žlabu se zřízením lože tl. 100 mm z betonu C 8/10, z betonových příkopových tvárnic, šířky do 500 mm</t>
  </si>
  <si>
    <t>s vyplněním a zatřením spár cementovou maltou, se zřízením lože tl. 10 cm</t>
  </si>
  <si>
    <t>Včetně  dodání hmot pro lože a vyplnění spár.</t>
  </si>
  <si>
    <t>65*,5</t>
  </si>
  <si>
    <t>59217002R</t>
  </si>
  <si>
    <t>obrubník parkový materiál beton; l = 500,0 mm; š = 100,0 mm; h = 250,0 mm; barva přírodní</t>
  </si>
  <si>
    <t>p8 : 79*1,01</t>
  </si>
  <si>
    <t>59227516R</t>
  </si>
  <si>
    <t>žlab odvodňovací TBZ; beton; l = 500,0 mm; š = 500 mm; h = 130,0 mm</t>
  </si>
  <si>
    <t>65*1,01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</si>
  <si>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</si>
  <si>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</si>
  <si>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</si>
  <si>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</si>
  <si>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</si>
  <si>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JV : 3,0*((6,45+5,0)/2-1,8)</t>
  </si>
  <si>
    <t>SV : (1,0+12,5+,425)*(6,5-1,8)</t>
  </si>
  <si>
    <t>941941041R00</t>
  </si>
  <si>
    <t>Montáž lešení lehkého pracovního řadového s podlahami šířky od 1,00 do 1,20 m, výšky do 10 m</t>
  </si>
  <si>
    <t>JZ : (22,825+2,4)*((5,5+5,9)/2-1,8)</t>
  </si>
  <si>
    <t>SV : 3,3*(8,6-1,8)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</si>
  <si>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</si>
  <si>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</si>
  <si>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941941291R00</t>
  </si>
  <si>
    <t>Montáž lešení lehkého pracovního řadového s podlahami příplatek za každý další i započatý měsíc použití lešení_x000D_
 šířky od 1,00 do 1,20 m a výšky do 10 m</t>
  </si>
  <si>
    <t>120,8175*2</t>
  </si>
  <si>
    <t>941941831R00</t>
  </si>
  <si>
    <t>Demontáž lešení lehkého řadového s podlahami šířky od 0,8 do 1 m, výšky do 10 m</t>
  </si>
  <si>
    <t>941941841R00</t>
  </si>
  <si>
    <t>Demontáž lešení lehkého řadového s podlahami šířky přes 1 do 1,2 m, výšky do 10 m</t>
  </si>
  <si>
    <t>941955001R00</t>
  </si>
  <si>
    <t>Lešení lehké pracovní pomocné pomocné, o výšce lešeňové podlahy do 1,2 m</t>
  </si>
  <si>
    <t>199 : 2,0*1,0</t>
  </si>
  <si>
    <t>2034 : 21,975*3,4</t>
  </si>
  <si>
    <t xml:space="preserve"> SV,SZ,JV : (22,825+2,3+4,05)*1,0</t>
  </si>
  <si>
    <t>JZ,JV : (,3+2,5)*1,0</t>
  </si>
  <si>
    <t>941955002R00</t>
  </si>
  <si>
    <t>Lešení lehké pracovní pomocné pomocné, o výšce lešeňové podlahy přes 1,2 do 1,9 m</t>
  </si>
  <si>
    <t>1np : 1,43+2,97+32,44+6,85+6,43+4,5*2,0+6,5*1,0</t>
  </si>
  <si>
    <t xml:space="preserve">  1np : 7,0+4,8+1,85+2,225+3,12*2+1,55*2+1,7+4,195*2+2,0+3,045+1,85</t>
  </si>
  <si>
    <t xml:space="preserve">  1,225*2+1,515*2+1,815+1,3+2,355+4,0</t>
  </si>
  <si>
    <t>57,15*1,0</t>
  </si>
  <si>
    <t>116,818</t>
  </si>
  <si>
    <t>2np : 29,92+33,04+7,89+8,41</t>
  </si>
  <si>
    <t>(22,025*2+6,4*2+,5*4+,35*4)*1,0</t>
  </si>
  <si>
    <t>SZ,JV,SV : (7,35*2+1,35+3,6*2+11,465+5,81+3,55)*1,0</t>
  </si>
  <si>
    <t>941955004R00</t>
  </si>
  <si>
    <t>Lešení lehké pracovní pomocné pomocné, o výšce lešeňové podlahy přes 2,5 do 3,5 m</t>
  </si>
  <si>
    <t>1np : 27,78+5,64+4,92+1,87+50,88</t>
  </si>
  <si>
    <t>2np : 141,58</t>
  </si>
  <si>
    <t>SZ,JV,SV : (7,35*2+1,35+3,6*2+11,465+5,81)*1,0</t>
  </si>
  <si>
    <t>941955102R00</t>
  </si>
  <si>
    <t>Lešení lehké pracovní pomocné ve schodišti, o výšce lešeňové podlahy přes 1,5 do 3,5 m</t>
  </si>
  <si>
    <t>JV : 6,8*1,0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</si>
  <si>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</si>
  <si>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</si>
  <si>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</si>
  <si>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</si>
  <si>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77,2225</t>
  </si>
  <si>
    <t>944944081R00</t>
  </si>
  <si>
    <t xml:space="preserve">Demontáž ochranné sítě z umělých vláken </t>
  </si>
  <si>
    <t>9449461</t>
  </si>
  <si>
    <t>ochrana střechy pod lešením - zřízení+odstranění</t>
  </si>
  <si>
    <t xml:space="preserve"> SV,SZ,JV : (22,825+2,3+4,05)*2,0</t>
  </si>
  <si>
    <t>SZ,JV,SV : (7,35*2+1,35+3,6*2+11,465+5,81)*2,0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</si>
  <si>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</si>
  <si>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</si>
  <si>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1np  cca : 250</t>
  </si>
  <si>
    <t>2np : 11*22,825+2,8*3,6+6,3*2,5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</si>
  <si>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</si>
  <si>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</si>
  <si>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1np : 5,5*4,5</t>
  </si>
  <si>
    <t>953921115R00</t>
  </si>
  <si>
    <t>Dlaždice betonové na ploché střechy o rozměru 500 x 500 x 60 mm</t>
  </si>
  <si>
    <t>kladené jednotlivě volně s mezerami nasucho (např. pro schůdnost po měkké krytině, pro trvalé zatížení krytiny)</t>
  </si>
  <si>
    <t>pozn.1 : 4</t>
  </si>
  <si>
    <t>953943123R00</t>
  </si>
  <si>
    <t>Osazování jiných kovových výrobků do betonu (např. kotev) se zajištěním polohy k bednění nebo k výztuži před zabetonováním_x000D_
 přes 5 kg do 15 kg/kus</t>
  </si>
  <si>
    <t>osazování výrobků ostatních jinde neuvedených, bez dodání</t>
  </si>
  <si>
    <t>vč.105 K1 : 2</t>
  </si>
  <si>
    <t>953921116R0x</t>
  </si>
  <si>
    <t>Příplatek za čtverce z geotextilie  pro dlaždice o rozměru 500 x 500 x 60 mm</t>
  </si>
  <si>
    <t>953981104R0x</t>
  </si>
  <si>
    <t>Chemická kotva do betonu HILTI HIT-HY 200 M16  -kompl.dod+mtz vč.vrtu</t>
  </si>
  <si>
    <t>vč.114 : 28</t>
  </si>
  <si>
    <t>vč.115 : 62</t>
  </si>
  <si>
    <t>953981105R0x</t>
  </si>
  <si>
    <t>Chemická kotva do betonu HILTI HIT-HY 20 HAS-E  -kompl.dod+mtz vč.vrtu</t>
  </si>
  <si>
    <t>vč.106a : 36</t>
  </si>
  <si>
    <t>107a : 16</t>
  </si>
  <si>
    <t>953981106R0x</t>
  </si>
  <si>
    <t>Chemická kotva do betonu HILTI HIT-RE 500V3 M24-kompl.dod+mtz vč.vrtu</t>
  </si>
  <si>
    <t>vč.101 : 45</t>
  </si>
  <si>
    <t>953981106R0y</t>
  </si>
  <si>
    <t>Chemická kotva do betonu HILTI HIT-RE 500V3 M20-kompl.dod+mtz vč.vrtu</t>
  </si>
  <si>
    <t>vč.101 : 14</t>
  </si>
  <si>
    <t>953981106R0z</t>
  </si>
  <si>
    <t>Chemická kotva do betonu HILTI HIT-RE 500V3 M12-kompl.dod+mtz vč.vrtu</t>
  </si>
  <si>
    <t>vč.101 : 12</t>
  </si>
  <si>
    <t>953981204R0x</t>
  </si>
  <si>
    <t>Chemická kotva do betonu HILTI HVU2+HAS M16-kompl.dod+mtz vč.vrtu</t>
  </si>
  <si>
    <t>vč.105 : 4</t>
  </si>
  <si>
    <t>961055111R00</t>
  </si>
  <si>
    <t>Bourání základů železobetonových</t>
  </si>
  <si>
    <t>801-3</t>
  </si>
  <si>
    <t>nebo vybourání otvorů průřezové plochy přes 4 m2 v základech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</si>
  <si>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</si>
  <si>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</si>
  <si>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</si>
  <si>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1np j : (3,425+3,35+1,075+1,4*2+,8)*3,4-,6*4*1,97</t>
  </si>
  <si>
    <t>1np p : 1,2*4*2,5</t>
  </si>
  <si>
    <t>962031116R00</t>
  </si>
  <si>
    <t>Bourání příček z cihel pálených plných, tloušťky 140 mm</t>
  </si>
  <si>
    <t>1np j : (3,425+2,075)*3,45-,8*2,1-1,1*1,97</t>
  </si>
  <si>
    <t>2np d : 3,4*2,65-,8*1,97</t>
  </si>
  <si>
    <t>střecha d2 : 1,0*(3,3+,5*2)</t>
  </si>
  <si>
    <t>962031143R00</t>
  </si>
  <si>
    <t>Bourání příček z tvárnic pórobetonových, tloušťky 100 mm</t>
  </si>
  <si>
    <t>1np i1 : 5,56*5,05</t>
  </si>
  <si>
    <t>962031145R00</t>
  </si>
  <si>
    <t>Bourání příček z tvárnic pórobetonových, tloušťky 150 mm</t>
  </si>
  <si>
    <t>1np i1 : 6,925*5,05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</si>
  <si>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</si>
  <si>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</si>
  <si>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</si>
  <si>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2np d : (2,65*(22,525-,5*4)-2,1*,8*4)*,375+(6,1-3,45)*3,4*,4</t>
  </si>
  <si>
    <t>střecha d2 : ,5*3,3*,2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</si>
  <si>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</si>
  <si>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</si>
  <si>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</si>
  <si>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1np k1 : ,4*3,995*5,05+,6*(3,155*2,1-1,1*1,97)</t>
  </si>
  <si>
    <t>střecha i : (6,8-5,5)*(,3*22,575+,4*6,9)+(,3+,15)/2*,15*22,575</t>
  </si>
  <si>
    <t>(6,8-6,1)*(,2+,4)*3,775</t>
  </si>
  <si>
    <t>962052314R00</t>
  </si>
  <si>
    <t>Bourání zdiva železobetonového piliřů</t>
  </si>
  <si>
    <t>2np e : ,5*,45*2,65*4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</si>
  <si>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</si>
  <si>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</si>
  <si>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</si>
  <si>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2np b : 2,1*,8*4</t>
  </si>
  <si>
    <t>962086111R00</t>
  </si>
  <si>
    <t>Bourání zdiva příček z plynosilikátu a pórobetonu a ostatních nepálených zdicích materiálů o objemové hmotnosti do 500 kg/m3, tloušťky do 150 mm</t>
  </si>
  <si>
    <t>střecha f : 21,975*3,55+4,4*3,6</t>
  </si>
  <si>
    <t>střecha u,v : ,3*(5,01+2,315)</t>
  </si>
  <si>
    <t>962086121R00</t>
  </si>
  <si>
    <t>Bourání zdiva příček z plynosilikátu a pórobetonu a ostatních nepálených zdicích materiálů o objemové hmotnosti do 500 kg/m3, tloušťky do 300 mm</t>
  </si>
  <si>
    <t>střecha f : 3,6*4,4</t>
  </si>
  <si>
    <t>963015111R00</t>
  </si>
  <si>
    <t>Demontáž prefabrikovaných krycích desek o hmotnosti do 0,06 t</t>
  </si>
  <si>
    <t>kanálů, šachet a žump, manipulace s deskami do vzdálenosti 8 m od osy kanálu, očištění nebo vysekání betonu kolem závěsných ok pro zachycení háků zvedacího mechanizmu,</t>
  </si>
  <si>
    <t xml:space="preserve">  pozn.12 : 26/,3</t>
  </si>
  <si>
    <t>90</t>
  </si>
  <si>
    <t xml:space="preserve">  pozn.13 : 16/,3</t>
  </si>
  <si>
    <t>54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</si>
  <si>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</si>
  <si>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</si>
  <si>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</si>
  <si>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střecha q : 21,975*(3,775+,26+,56)*,14</t>
  </si>
  <si>
    <t>střecha d2 : 3,3*1,2*,14+3,3*,5*,23+(3,3+,5*2)*,15*,2</t>
  </si>
  <si>
    <t>965042141R00</t>
  </si>
  <si>
    <t>Bourání podkladů pod dlažby nebo litých celistvých dlažeb a mazanin  betonových nebo z litého asfaltu, tloušťky do 100 mm, plochy přes 4 m2</t>
  </si>
  <si>
    <t>2np l : 20,875*3,4+(,02+,05)</t>
  </si>
  <si>
    <t>965042231R00</t>
  </si>
  <si>
    <t>Bourání podkladů pod dlažby nebo litých celistvých dlažeb a mazanin  betonových nebo z litého asfaltu, tloušťky přes 100 mm, plochy do 4 m2</t>
  </si>
  <si>
    <t>pozn.20 -193 : 3,0*,15</t>
  </si>
  <si>
    <t>1np f1 : 5,6*,15</t>
  </si>
  <si>
    <t>965042241R00</t>
  </si>
  <si>
    <t>Bourání podkladů pod dlažby nebo litých celistvých dlažeb a mazanin  betonových nebo z litého asfaltu, tloušťky přes 100 mm, plochy přes 4 m2</t>
  </si>
  <si>
    <t>střecha j : 22,975*6,9*((5,8+6,04)/2-5,5)+,8*4,3*((6,19-6,04)/2-5,5)</t>
  </si>
  <si>
    <t>2034 f1 : 70,98*,15</t>
  </si>
  <si>
    <t>1np f1 : (40,64+8,49+40,64)*,15</t>
  </si>
  <si>
    <t>1016 : (,6*(4,0+2,4+3,6+1,05)+,75*,9)*,15</t>
  </si>
  <si>
    <t>965082933R00</t>
  </si>
  <si>
    <t>Odstranění násypu pod podlahami a ochranného na střechách tloušťky do 200 mm, plochy přes 2 m2</t>
  </si>
  <si>
    <t>střecha f : 21,975*3,55*(,05+,2)/2</t>
  </si>
  <si>
    <t>965082941R00</t>
  </si>
  <si>
    <t>Odstranění násypu pod podlahami a ochranného na střechách tloušťky přes 200 mm, jakékoliv plochy</t>
  </si>
  <si>
    <t>střecha f : 3,6*4,4*(,1+,35)/2</t>
  </si>
  <si>
    <t>střecha u,v : ,3*(5,01+2,315)*,35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</si>
  <si>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</si>
  <si>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</si>
  <si>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</si>
  <si>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1np n1 : 7</t>
  </si>
  <si>
    <t>968061126R00</t>
  </si>
  <si>
    <t>Vyvěšení nebo zavěšení dřevěných křídel dveří, plochy přes 2 m2</t>
  </si>
  <si>
    <t>1np n1 : 4</t>
  </si>
  <si>
    <t>968071125R00</t>
  </si>
  <si>
    <t>Vyvěšení nebo zavěšení kovových křídel dveří, plochy do 2 m2</t>
  </si>
  <si>
    <t>s případným uložením a opětovným zavěšením po provedení stavebních změn,</t>
  </si>
  <si>
    <t>2np s : 1</t>
  </si>
  <si>
    <t>968071126R00</t>
  </si>
  <si>
    <t>Vyvěšení nebo zavěšení kovových křídel dveří, plochy přes 2 m2</t>
  </si>
  <si>
    <t>1np n : 2*2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</si>
  <si>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</si>
  <si>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</si>
  <si>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střecha d2 : 3,0*,4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</si>
  <si>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</si>
  <si>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</si>
  <si>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1np n1 : (,6*5+,8)*1,97+,8*2,1</t>
  </si>
  <si>
    <t>2np n1 : ,8*1,97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</si>
  <si>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</si>
  <si>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</si>
  <si>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1np n1 : 1,1*4*1,97</t>
  </si>
  <si>
    <t>1np n2 : 1,75*2,3*2</t>
  </si>
  <si>
    <t>968083003R00</t>
  </si>
  <si>
    <t>Vybourání plastových výplní otvorů oken, do 4 m2</t>
  </si>
  <si>
    <t>2np n : 2,05*1,75</t>
  </si>
  <si>
    <t>970031020R00</t>
  </si>
  <si>
    <t>Jádrové vrtání, kruhové prostupy v cihelném zdivu jádrové vrtání, d 20 mm</t>
  </si>
  <si>
    <t xml:space="preserve"> vč.111 pozn.1 cca : 9*,15</t>
  </si>
  <si>
    <t xml:space="preserve"> vč.105 pozn.3 : 11*,25</t>
  </si>
  <si>
    <t xml:space="preserve"> vč.108 pozn.1 : 5*,15</t>
  </si>
  <si>
    <t>vč.102 : 4*,25*4</t>
  </si>
  <si>
    <t>970051020R00</t>
  </si>
  <si>
    <t>Jádrové vrtání, kruhové prostupy v železobetonu jádrové vrtání , d 20 mm</t>
  </si>
  <si>
    <t>kotvení vč.113 : (36+16+6+10)*,15</t>
  </si>
  <si>
    <t>970051025R00</t>
  </si>
  <si>
    <t>Jádrové vrtání, kruhové prostupy v železobetonu jádrové vrtání , d 25 mm</t>
  </si>
  <si>
    <t>kotvení vč.101 : 83*,2</t>
  </si>
  <si>
    <t>970051030R00</t>
  </si>
  <si>
    <t>Jádrové vrtání, kruhové prostupy v železobetonu jádrové vrtání , d 30 mm</t>
  </si>
  <si>
    <t>vč.104 : 8*,3</t>
  </si>
  <si>
    <t>970241150R00</t>
  </si>
  <si>
    <t>Řezání prostého betonu hloubka řezu 150 mm</t>
  </si>
  <si>
    <t>1016 : 3,0+4,0+4,6+,8</t>
  </si>
  <si>
    <t>970251100R00</t>
  </si>
  <si>
    <t>Řezání železobetonu hloubka řezu 100 mm</t>
  </si>
  <si>
    <t>1np k : 1,97</t>
  </si>
  <si>
    <t>970251150R00</t>
  </si>
  <si>
    <t>Řezání železobetonu hloubka řezu 150 mm</t>
  </si>
  <si>
    <t>pozn.24 : ,2*2+,1*2</t>
  </si>
  <si>
    <t>970251300R00</t>
  </si>
  <si>
    <t>Řezání železobetonu hloubka řezu 300 mm</t>
  </si>
  <si>
    <t>1np k1 : 2*(2,1*4+3,155+1,035-1,97)</t>
  </si>
  <si>
    <t>střecha p : (7,8-7,715)*2</t>
  </si>
  <si>
    <t>střecha l : (,3*2+,1*2)*2</t>
  </si>
  <si>
    <t>971033651R00</t>
  </si>
  <si>
    <t>Vybourání otvorů ve zdivu cihelném z jakýchkoliv cihel pálených_x000D_
 na jakoukoliv maltu vápenou nebo vápenocementovou, plochy do 4 m2, tloušťky do 600 mm</t>
  </si>
  <si>
    <t>základovém nebo nadzákladovém,</t>
  </si>
  <si>
    <t>Včetně pomocného lešení o výšce podlahy do 1900 mm a pro zatížení do 1,5 kPa  (150 kg/m2).</t>
  </si>
  <si>
    <t>2np n : 2,05*,95*,475</t>
  </si>
  <si>
    <t>971052341R00</t>
  </si>
  <si>
    <t>Vybourání a prorážení otvorů v železobetonových zdech a příčkách plochy do 0,09 m2, tloušťky do 300 mm</t>
  </si>
  <si>
    <t>základových nebo nadzákladových,</t>
  </si>
  <si>
    <t>střecha l : 2</t>
  </si>
  <si>
    <t>971052441R00</t>
  </si>
  <si>
    <t>Vybourání a prorážení otvorů v železobetonových zdech a příčkách plochy do 0,25 m2, tloušťky do 300 mm</t>
  </si>
  <si>
    <t>střecha p : 1</t>
  </si>
  <si>
    <t>971052651R00</t>
  </si>
  <si>
    <t>Vybourání a prorážení otvorů v železobetonových zdech a příčkách plochy do 4 m2, tloušťky do 600 mm</t>
  </si>
  <si>
    <t>1np k1 : ,6*1,035*2,1</t>
  </si>
  <si>
    <t>2np r : ,475*2,05*,7</t>
  </si>
  <si>
    <t>974031135R00</t>
  </si>
  <si>
    <t>Vysekání rýh v jakémkoliv zdivu cihelném v ploše_x000D_
 do hloubky 50 mm, šířky do 200 mm</t>
  </si>
  <si>
    <t>195a-b : 8</t>
  </si>
  <si>
    <t>975053141R00</t>
  </si>
  <si>
    <t>Víceřadové podchycení stropů pro osazení nosníků do výšky podchycení 3,5 m_x000D_
 při zatížení hmotnosti přes 800 do 1500 kg/m2</t>
  </si>
  <si>
    <t>vč.107 : 6,0</t>
  </si>
  <si>
    <t>975058141R00</t>
  </si>
  <si>
    <t>Víceřadové podchycení stropů příplatek k ceně za dřevení za každý další 1 m výšky podchycení přes 3,5 m_x000D_
 při zatížení hmotnosti přes 800 do 1500 kg/m2</t>
  </si>
  <si>
    <t>vč.107 : 6,0*2</t>
  </si>
  <si>
    <t>976071111R00</t>
  </si>
  <si>
    <t>Vybourání kovových doplňkových konstrukcí madel a zábradlí_x000D_
 v jakémkoliv zdivu</t>
  </si>
  <si>
    <t>střecha m : 22,98</t>
  </si>
  <si>
    <t>978011141R00</t>
  </si>
  <si>
    <t>Otlučení omítek vápenných nebo vápenocementových vnitřních s vyškrabáním spár, s očištěním zdiva stropů, v rozsahu do 30 %</t>
  </si>
  <si>
    <t>střecha q : 21,975*3,35</t>
  </si>
  <si>
    <t>978011191R00</t>
  </si>
  <si>
    <t>Otlučení omítek vápenných nebo vápenocementových vnitřních s vyškrabáním spár, s očištěním zdiva stropů, v rozsahu do 100 %</t>
  </si>
  <si>
    <t>978012191R00</t>
  </si>
  <si>
    <t>Otlučení omítek vápenných nebo vápenocementových vnitřních s vyškrabáním spár, s očištěním zdiva stropů rákosovaných, v rozsahu do 100 %</t>
  </si>
  <si>
    <t>1np l1 : 5,6+(1,2*8,865+1,8*4,8+1,4*6,0+1,2*6,925)+(4,9-3,1)*(7,2+1,3+,8+5,2)+40,64+8,49</t>
  </si>
  <si>
    <t>978013191R00</t>
  </si>
  <si>
    <t>Otlučení omítek vápenných nebo vápenocementových vnitřních s vyškrabáním spár, s očištěním zdiva stěn, v rozsahu do 100 %</t>
  </si>
  <si>
    <t>65</t>
  </si>
  <si>
    <t>978015221R00</t>
  </si>
  <si>
    <t>Otlučení omítek vápenných nebo vápenocementových vnějších s vyškrabáním spár, s očištěním zdiva_x000D_
 1. až 4. stupni složitosti, v rozsahu do 10 %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</si>
  <si>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</si>
  <si>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</si>
  <si>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</si>
  <si>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1np b2 : 2,0*(1,2+2,37)</t>
  </si>
  <si>
    <t>711130101R00</t>
  </si>
  <si>
    <t>Odstranění izolace proti vodě - pásy na sucho vodorovné, 1 vrstva</t>
  </si>
  <si>
    <t>800-711</t>
  </si>
  <si>
    <t>2np l : 20,875*3,4</t>
  </si>
  <si>
    <t>712300832R00</t>
  </si>
  <si>
    <t xml:space="preserve">Odstranění povlakové krytiny a mechu na střechách plochých do 10° povlakové krytiny_x000D_
 dvouvrstvé,  </t>
  </si>
  <si>
    <t>střecha j : 22,975*6,9+,8*4,3</t>
  </si>
  <si>
    <t>střecha f : 3,6*4,4+21,975*3,775</t>
  </si>
  <si>
    <t>střecha  u,v : ,3*(5,01+2,315+7,7+1,3)</t>
  </si>
  <si>
    <t>střecha d2 : 3,3*1,2</t>
  </si>
  <si>
    <t>713102111R00</t>
  </si>
  <si>
    <t>Odstranění tepelné izolace z desek, lamel, rohoží, pásů a foukané izolace podlah, volně uložené, z desek z expandovaného polystyrenu, tloušťky do 100 mm</t>
  </si>
  <si>
    <t>800-713</t>
  </si>
  <si>
    <t>2np l : 20,875*3,4*2</t>
  </si>
  <si>
    <t>713104113R00</t>
  </si>
  <si>
    <t>Odstranění tepelné izolace z desek, lamel, rohoží, pásů a foukané izolace plochých střech, volně uložené, z desek z expandovaného polystyrenu, tloušťky nad 200 mm</t>
  </si>
  <si>
    <t>střecha v : ,3*(7,7+1,4)</t>
  </si>
  <si>
    <t>725310823R00</t>
  </si>
  <si>
    <t>Demontáž dřezů jednodílných v kuchyňské sestavě</t>
  </si>
  <si>
    <t>soubor</t>
  </si>
  <si>
    <t>800-721</t>
  </si>
  <si>
    <t>bez výtokových armatur,</t>
  </si>
  <si>
    <t>1np d1 : 1</t>
  </si>
  <si>
    <t>762841811R00</t>
  </si>
  <si>
    <t>Demontáž podbití stropů a střech do 60° z prken tl. do 35 mm bez omítky</t>
  </si>
  <si>
    <t>800-762</t>
  </si>
  <si>
    <t>764331851R00</t>
  </si>
  <si>
    <t>Demontáž lemování zdí_x000D_
 na střechách s tvrdou krytinou, rš 400 a 500 mm, sklonu přes 30 do 45°</t>
  </si>
  <si>
    <t>800-764</t>
  </si>
  <si>
    <t>střecha b1 : 9,6</t>
  </si>
  <si>
    <t>764352810R00</t>
  </si>
  <si>
    <t>Demontáž žlabů podokapních půlkruhových rovných, rš 330 mm, sklonu do 30°</t>
  </si>
  <si>
    <t>střecha a1 : 21,975</t>
  </si>
  <si>
    <t>764396810R00</t>
  </si>
  <si>
    <t>Demontáž ostatních prvků střešních krycí dilatační lišty, rš 250 mm, sklonu do 30°</t>
  </si>
  <si>
    <t>2np t : 11,725+7,35+1,4+4,4</t>
  </si>
  <si>
    <t>764430840R00</t>
  </si>
  <si>
    <t>Demontáž oplechování zdí a nadezdívek rš od 330 do 500 mm</t>
  </si>
  <si>
    <t>střecha k : 22,575+6,9+3,775*2+2,8</t>
  </si>
  <si>
    <t>766812820R00</t>
  </si>
  <si>
    <t>Demontáž kuchyňských linek délky do 1500 mm</t>
  </si>
  <si>
    <t>800-766</t>
  </si>
  <si>
    <t>767137803R00</t>
  </si>
  <si>
    <t>Demontáž stěn a příček z plechu příček sádrokartonových_x000D_
 desek do suti</t>
  </si>
  <si>
    <t>800-767</t>
  </si>
  <si>
    <t>1np s1,t1 : (,15+,3)*8,0+(,15*2+,3)*3,25</t>
  </si>
  <si>
    <t>767581801R00</t>
  </si>
  <si>
    <t>Demontáž podhledů kazet</t>
  </si>
  <si>
    <t>1np g : 40,64+50,88</t>
  </si>
  <si>
    <t>767582800R00</t>
  </si>
  <si>
    <t>Demontáž podhledů roštů</t>
  </si>
  <si>
    <t>776511810R00</t>
  </si>
  <si>
    <t>Odstranění povlakových podlah z nášlapné plochy lepených, bez podložky, z ploch přes 20 m2</t>
  </si>
  <si>
    <t>800-775</t>
  </si>
  <si>
    <t>1np e1 : 50,88+38,09+10</t>
  </si>
  <si>
    <t>1np f1 : 5,6+40,64+8,49+40,64</t>
  </si>
  <si>
    <t>783802822R00</t>
  </si>
  <si>
    <t>Odstranění starých nátěrů z omítek stěn, opálením</t>
  </si>
  <si>
    <t>800-783</t>
  </si>
  <si>
    <t>1np 195 : 2,05*1,5</t>
  </si>
  <si>
    <t>725290020R</t>
  </si>
  <si>
    <t>Demontáž umyvadla včetně baterie a konzol</t>
  </si>
  <si>
    <t>1np c1 : 2</t>
  </si>
  <si>
    <t>767581801R0x</t>
  </si>
  <si>
    <t>Demontáž podhledů - kazet-pro zpětnou montáž</t>
  </si>
  <si>
    <t>1np r1 : 4,15*1,0+,5*2,075</t>
  </si>
  <si>
    <t>960 a</t>
  </si>
  <si>
    <t>a- odstranění ocelového schodiště do strojovny VZT</t>
  </si>
  <si>
    <t>a : 3,23</t>
  </si>
  <si>
    <t>960 e2</t>
  </si>
  <si>
    <t>e2 - odstranění stávajícího VZT potrubí nad střešní rovinou</t>
  </si>
  <si>
    <t>ks</t>
  </si>
  <si>
    <t>e střecha : 1</t>
  </si>
  <si>
    <t>960 o</t>
  </si>
  <si>
    <t>Vybourání kovových rámů</t>
  </si>
  <si>
    <t>1np o,p  - cca : (1,0+,9*4+,7+1,2*4)*2,5</t>
  </si>
  <si>
    <t>960 v</t>
  </si>
  <si>
    <t>demontáž plast.oken  (2x900+200)/1800mm,uschování + zpětná montáž po dokončení stavby</t>
  </si>
  <si>
    <t>960 w</t>
  </si>
  <si>
    <t>dočasná SDK stěna 2,5x2,8m s dveřmi š.80cm pro přístup osob-zřízení+odstranění</t>
  </si>
  <si>
    <t>960 x</t>
  </si>
  <si>
    <t>odstranění kondenzační jednotky z fasády stroj.VZT</t>
  </si>
  <si>
    <t>960 y</t>
  </si>
  <si>
    <t>demontáž chladicích jednotek,uschování +zpětná montáž po dokončení stavby</t>
  </si>
  <si>
    <t>960 z</t>
  </si>
  <si>
    <t>ochrana chladicích jednotek na protější fasádě před prachem-zřízení+odstranění</t>
  </si>
  <si>
    <t>967042702R0x</t>
  </si>
  <si>
    <t>Odsekání   betonu tl. 2,5cm-šetrné+očištění</t>
  </si>
  <si>
    <t>999281108R00</t>
  </si>
  <si>
    <t xml:space="preserve">Přesun hmot pro opravy a údržbu objektů pro opravy a údržbu dosavadních objektů včetně vnějších plášťů_x000D_
 výšky do 12 m,  </t>
  </si>
  <si>
    <t>oborů 801, 803, 811 a 812</t>
  </si>
  <si>
    <t xml:space="preserve">8,9,10,11,12,13,14,15,16,17,18,19,20,21,23,24,25,26,27,28,29,30,31,32,33,34,35,36,37,38,39,40,41,44, : </t>
  </si>
  <si>
    <t xml:space="preserve">45,46,47,48,49,50,51,52,53,54,55,56,57,58,59,60,61,63,64,65,66,67,68,70,71,72,74,75,76,77,78,79,80, : </t>
  </si>
  <si>
    <t xml:space="preserve">81,82,83,84,85,86,87,88,89,90,91,92,93,94,95,96,97,98,99,100,101,102,103,104,105,106,107,108,112, : </t>
  </si>
  <si>
    <t xml:space="preserve">114,116,117,118,119,120,121,122,123,124,125,126,127,128,129,130,133,134,135,136,138,140,141,143,144, : </t>
  </si>
  <si>
    <t xml:space="preserve">145,151,153,154,155,156,157,158,159,160,161,162,164,174,175,176,177,186,187,188,189,190,191,192,205, : </t>
  </si>
  <si>
    <t xml:space="preserve">215,220,226, : </t>
  </si>
  <si>
    <t>Součet: : 387,14479</t>
  </si>
  <si>
    <t>711111001RZ1</t>
  </si>
  <si>
    <t>Provedení izolace proti zemní vlhkosti natěradly za studena na ploše vodorovné nátěrem penetračním, 1 x nátěr, včetně dodávky penetračního laku ALP</t>
  </si>
  <si>
    <t>1np : 6,0*7,0+,6*(1,035+3,0)</t>
  </si>
  <si>
    <t>3,5*10,5+3,9*3,55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</si>
  <si>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</si>
  <si>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</si>
  <si>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,2*(14,05*2+3,5*2+1,4*4+,975*2)</t>
  </si>
  <si>
    <t>,2*(6,0*2+7,0*2+,6*4)</t>
  </si>
  <si>
    <t>711141559RT1</t>
  </si>
  <si>
    <t xml:space="preserve">Provedení izolace proti zemní vlhkosti pásy přitavením vodorovná, 1 vrstva, bez dodávky izolačních pásů,  </t>
  </si>
  <si>
    <t>711142559RT1</t>
  </si>
  <si>
    <t xml:space="preserve">Provedení izolace proti zemní vlhkosti pásy přitavením svislá, 1 vrstva, bez dodávky izolačních pásů,  </t>
  </si>
  <si>
    <t>711212002RT3</t>
  </si>
  <si>
    <t>Izolace proti vodě stěrka hydroizolační  proti vlhkosti</t>
  </si>
  <si>
    <t>jednovrstvá</t>
  </si>
  <si>
    <t>pozn.15 : 12,5*(,3+,45*2)</t>
  </si>
  <si>
    <t>711499095R00</t>
  </si>
  <si>
    <t>Provedení izolace proti tlakové vodě ostatní práce příplatek k ceně za plochu do 10 m2 natěradly za studena nebo za horka</t>
  </si>
  <si>
    <t>711499097R00</t>
  </si>
  <si>
    <t>Provedení izolace proti tlakové vodě ostatní práce příplatek k ceně za plochu do 10 m2 NAIP, pryžemi nebo trmoplasty</t>
  </si>
  <si>
    <t>62852265R</t>
  </si>
  <si>
    <t>pás izolační z modifikovaného asfaltu natavitelný, mechanicky kotvený; nosná vložka skelná tkanina; horní strana jemný minerální posyp; spodní strana PE fólie; tl. 4,0 mm</t>
  </si>
  <si>
    <t>111,016*1,15+14,21*1,25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</si>
  <si>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</si>
  <si>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</si>
  <si>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</si>
  <si>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228,229,230,231,232,235, : </t>
  </si>
  <si>
    <t>Součet: : 0,80322</t>
  </si>
  <si>
    <t>712311101RZ1</t>
  </si>
  <si>
    <t>Povlakové krytiny střech do 10° za studena nátěrem 1 x, penetračním nebo asfaltovým lakem, včetně dodávky materiálu</t>
  </si>
  <si>
    <t>S1 : (6,55*22,525+,5*22,525+(,5+,8)/2*6,55*2)*2,28</t>
  </si>
  <si>
    <t>S2,S3 : (22,525*3,625+2,5*4,025+,75*(22,525-2,0)+,5*3,375*2+,8*4,275*2)*1,72</t>
  </si>
  <si>
    <t>S4 : ,5*11,2*2</t>
  </si>
  <si>
    <t>pozn.25 : ,3*(10,0+1,4+5,0)</t>
  </si>
  <si>
    <t>pozn.34 : 150+50</t>
  </si>
  <si>
    <t>pozn.33 : ,8*2*3,6</t>
  </si>
  <si>
    <t>712341559RT2</t>
  </si>
  <si>
    <t>Povlakové krytiny střech do 10° pásy přitavením v celé ploše, 2 vrstvy, bez dodávky pásu</t>
  </si>
  <si>
    <t>S4 : (,5+,3)*11,2</t>
  </si>
  <si>
    <t>712341559RZ3</t>
  </si>
  <si>
    <t>Povlakové krytiny střech do 10° pásy přitavením v celé ploše, 1 vrstva, včetně dodávky pásu izolačního z oxidovaného asfaltu natavitelného; nosná vložka skelná rohož</t>
  </si>
  <si>
    <t>S1 : 6,55*22,525</t>
  </si>
  <si>
    <t>S2,S3 : 22,525*3,625+2,5*4,025</t>
  </si>
  <si>
    <t>712391171RZ5</t>
  </si>
  <si>
    <t>Textílie na střechách do 10° podkladní, včetně dodávky netkané polypropylénové textílie plošné hmotnosti 300 g/m2</t>
  </si>
  <si>
    <t>S1 : 7,35*22,825+,3*21,825+(,3+,5)/2*6,85*2</t>
  </si>
  <si>
    <t>S2,S3 : 3,625*22,825+4,025*2,8+,3*3,125*2+,5*(21,825*2-1,8)+(,6+,5)/2*4,525*2</t>
  </si>
  <si>
    <t>pozn.25 : ,5*(10,0+1,4)</t>
  </si>
  <si>
    <t>712499095RT2</t>
  </si>
  <si>
    <t>Povlaková krytina střech do 30° ostatní příplatek k ceně za plochu jednotlivě přes 2 do 5 m2, natěradly za studena nebo za horka</t>
  </si>
  <si>
    <t>712499096RT2</t>
  </si>
  <si>
    <t>Povlaková krytina střech do 30° ostatní příplatek k ceně za plochu jednotlivě přes 2 do 5 m2, natěradly a AIP</t>
  </si>
  <si>
    <t>712499097RT2</t>
  </si>
  <si>
    <t>Povlaková krytina střech do 30° ostatní příplatek k ceně za plochu jednotlivě přes 2 do 5 m2, NAIP, pryžemi, termoplasty</t>
  </si>
  <si>
    <t>712841559RZ1</t>
  </si>
  <si>
    <t>Samostatné vytažení izol. povlaku pásy přitavením v celé ploše, 1 vrstva, včetně dodávky pásu izolačního z oxidovaného asfaltu natavitelného; nosná vložka skelná rohož</t>
  </si>
  <si>
    <t>na konstrukce převyšující úroveň střechy,</t>
  </si>
  <si>
    <t>S1 : ,5*22,525+(,5+,8)/2*6,55*2</t>
  </si>
  <si>
    <t>S2,S3 : ,75*(22,525-2,0)+,5*3,375*2+,8*4,275*2</t>
  </si>
  <si>
    <t>712372121RVx</t>
  </si>
  <si>
    <t>střešní HI fólie  tl.1,5mm z PVC-P s polyester.výzt.vložkou, kotvená mechanicky do trap.plechu, přes tep.zolaci tl.280mm-kompl.dod+mtz</t>
  </si>
  <si>
    <t>včetně ukotvení k podkladu hmoždinkami, svaření všech spojů a překrytí kotev fólií.</t>
  </si>
  <si>
    <t>vč.systémového opracování prostupů</t>
  </si>
  <si>
    <t>pozn.25 : ,5*(10,0+1,4+5,0)</t>
  </si>
  <si>
    <t>712378003R0x</t>
  </si>
  <si>
    <t>atiková okapnice, RŠ 300 mm, z pozinkovaného plechu s povrchovou úpravou PVC</t>
  </si>
  <si>
    <t>Úprava délky a připevnění okapnice natloukacími hmoždinkami včetně dodávky okapnice.</t>
  </si>
  <si>
    <t>K304 : 22,2</t>
  </si>
  <si>
    <t>712378005R0x</t>
  </si>
  <si>
    <t>stěnová lišta vyhnutá, RŠ 100 mm, z pozinkovaného plechu s povrchovou úpravou PVC -kompl.dod+mtz</t>
  </si>
  <si>
    <t>Úprava délky a připevnění stěnové lišty natloukacími hmoždinkami včetně dodávky lišty.</t>
  </si>
  <si>
    <t>303K : 22,0</t>
  </si>
  <si>
    <t>71290</t>
  </si>
  <si>
    <t>ochrana střešního vtoku - zřízení+odstranění</t>
  </si>
  <si>
    <t>s</t>
  </si>
  <si>
    <t>pozn.35 : 1</t>
  </si>
  <si>
    <t>71296</t>
  </si>
  <si>
    <t>pojistný přepad - montáž</t>
  </si>
  <si>
    <t>pozn.32 : 2</t>
  </si>
  <si>
    <t>283481275R</t>
  </si>
  <si>
    <t>přepad pojistný plast; límec PVC; šxv odtoku 100x300 mm; průřez odtoku obdélník; l = 500,0 mm; hydraulická kapacita 2,60 l/sec</t>
  </si>
  <si>
    <t>62852252R</t>
  </si>
  <si>
    <t>pás izolační z modifikovaného asfaltu natavitelný; nosná vložka polyesterové rouno; horní strana jemný minerální posyp; spodní strana PE fólie; tl. 5,0 mm</t>
  </si>
  <si>
    <t xml:space="preserve">  pozn.34 : 150+50</t>
  </si>
  <si>
    <t xml:space="preserve">  pozn.33 : ,8*2*3,6</t>
  </si>
  <si>
    <t xml:space="preserve">  S4 : (,5+,3)*11,2</t>
  </si>
  <si>
    <t>214,72*1,2</t>
  </si>
  <si>
    <t>998712102R00</t>
  </si>
  <si>
    <t>Přesun hmot pro povlakové krytiny v objektech výšky přes 6 do 12 m</t>
  </si>
  <si>
    <t>50 m vodorovně</t>
  </si>
  <si>
    <t xml:space="preserve">237,238,239,240,244,245,246,247,249,250,251,252, : </t>
  </si>
  <si>
    <t>Součet: : 5,23891</t>
  </si>
  <si>
    <t>713121111RT1</t>
  </si>
  <si>
    <t>Montáž tepelné izolace podlah  jednovrstvá, bez dodávky materiálu</t>
  </si>
  <si>
    <t>SP1 : 141,58*2</t>
  </si>
  <si>
    <t>P6 : 62,96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</si>
  <si>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</si>
  <si>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</si>
  <si>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</si>
  <si>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713141123R00</t>
  </si>
  <si>
    <t>Montáž tepelné izolace plochých střech lepené bodově na tmel, jednovrstvé</t>
  </si>
  <si>
    <t>S1 : 6,75*21,825*2</t>
  </si>
  <si>
    <t>S2,S3 : (3,125*21,825+4,375*1,8)*2</t>
  </si>
  <si>
    <t>S3 : 1,9*3,4/2</t>
  </si>
  <si>
    <t>713141131R00</t>
  </si>
  <si>
    <t>Montáž tepelné izolace plochých střech lepená plnoplošně za studena, jednovrstvé</t>
  </si>
  <si>
    <t>atiky : ,5*(3,225*2+21,825)</t>
  </si>
  <si>
    <t>(,5+,8)/2*(6,95*2+21,825-1,8)</t>
  </si>
  <si>
    <t>(,5+,63)/2*4,425*2</t>
  </si>
  <si>
    <t>,35*(6,95*2+3,125*2+22,525*2-1,8+4,425*2)</t>
  </si>
  <si>
    <t>713141151R00</t>
  </si>
  <si>
    <t>Montáž tepelné izolace plochých střech kladená na sucho, jednovrstvá</t>
  </si>
  <si>
    <t>713191100RT9</t>
  </si>
  <si>
    <t>Izolace tepelné běžných konstrukcí - doplňky položení separační fólie, včetně dodávky PE fólie</t>
  </si>
  <si>
    <t>SP1 : 141,58</t>
  </si>
  <si>
    <t>713191221R0x</t>
  </si>
  <si>
    <t>Dilatační pásek podél stěn výšky 100 mm -montáž</t>
  </si>
  <si>
    <t>2034 : 22,025*2+6,4*2+,5*4+,35*2</t>
  </si>
  <si>
    <t>2034a,b : 3,375*4+9,36*2+10,26*2</t>
  </si>
  <si>
    <t>2034c,d : 1,5*2+7,0*2+2,5-2,0</t>
  </si>
  <si>
    <t>1np 194-196 : 6,0*2+7,0*2+3,12*4+1,55*2+1,85*2+1225*2+1,515*2+,6*4</t>
  </si>
  <si>
    <t>3,6*4+1,675*2+1,625*2+3,45*2+,5*2+10,15*2</t>
  </si>
  <si>
    <t>1,4*4+2,075*2+,975*2</t>
  </si>
  <si>
    <t>28375312R</t>
  </si>
  <si>
    <t>rohož, pas izolační parozábrana; pěnový polyetylén; tl. 5,0 mm; součinitel tepelné vodivosti 0,038 W/mK; obj. hmotnost 25,00 kg/m3</t>
  </si>
  <si>
    <t xml:space="preserve">  P2 : 55,48*2</t>
  </si>
  <si>
    <t xml:space="preserve">  P3 : 27,78*2</t>
  </si>
  <si>
    <t xml:space="preserve">  K1 : 7,07</t>
  </si>
  <si>
    <t>173,59*1,02</t>
  </si>
  <si>
    <t>28375331R</t>
  </si>
  <si>
    <t>páska dilatační extrudovaný PE; š = 100 mm; tl. 5 mm; l = 50 000 mm</t>
  </si>
  <si>
    <t xml:space="preserve">  1np 194-196 : 6,0*2+7,0*2+3,12*4+1,55*2+1,85*2+1225*2+1,515*2+,6*4</t>
  </si>
  <si>
    <t xml:space="preserve">  3,6*4+1,675*2+1,625*2+3,45*2+,5*2+10,15*2</t>
  </si>
  <si>
    <t>2549,91*1,05</t>
  </si>
  <si>
    <t>283754900R</t>
  </si>
  <si>
    <t>deska izolační tepelně izol.; extrudovaný polystyren; povrch hladký; polodrážka; tl. 30,0 mm; součinitel tepelné vodivosti 0,035 W/mK; R = 0,857 m2K/W; obj. hmotnost 30,00 kg/m3</t>
  </si>
  <si>
    <t>SP1 : 141,58*1,02</t>
  </si>
  <si>
    <t>28375766.AR</t>
  </si>
  <si>
    <t>deska izolační EPS 100; pěnový polystyren; povrch hladký; součinitel tepelné vodivosti 0,037 W/mK; obj. hmotnost 20,00 kg/m3</t>
  </si>
  <si>
    <t>P5a : 1,725*,05*1,1</t>
  </si>
  <si>
    <t xml:space="preserve">  atiky : ,5*(3,225*2+21,825)</t>
  </si>
  <si>
    <t xml:space="preserve">  (,5+,8)/2*(6,95*2+21,825-1,8)</t>
  </si>
  <si>
    <t xml:space="preserve">  (,5+,63)/2*4,425*2</t>
  </si>
  <si>
    <t xml:space="preserve">  ,35*(6,95*2+3,125*2+22,525*2-1,8+4,425*2)</t>
  </si>
  <si>
    <t>66,4756*,1*1,1</t>
  </si>
  <si>
    <t>28375769.AR</t>
  </si>
  <si>
    <t>deska izolační EPS 200; pěnový polystyren; povrch hladký; součinitel tepelné vodivosti 0,034 W/mK; obj. hmotnost 30,00 kg/m3</t>
  </si>
  <si>
    <t>S1 : 6,75*21,825*2*,1*1,02</t>
  </si>
  <si>
    <t>S2,S3 : (3,125*21,825+4,375*1,8)*2*,1*1,02</t>
  </si>
  <si>
    <t>28375972R</t>
  </si>
  <si>
    <t>deska spádová, klín EPS 150; pěnový polystyren; součinitel tepelné vodivosti 0,035 W/mK</t>
  </si>
  <si>
    <t>S3 : 1,9*3,4/2*,12/2*1,1</t>
  </si>
  <si>
    <t>pozn.25 : ,3*(10,0+1,4+5,0)*,25*1,1</t>
  </si>
  <si>
    <t>28376548R</t>
  </si>
  <si>
    <t>deska izolační podhledová, podlahová; PIR; rovná hrana; tl. 70,0 mm; kašírování Al fólie; součinitel tepelné vodivosti 0,024 W/mK; R = 2,920 m2K/W; obj. hmotnost 30,00 kg/m3</t>
  </si>
  <si>
    <t xml:space="preserve">  P2 : 55,48</t>
  </si>
  <si>
    <t xml:space="preserve">  P3 : 27,78</t>
  </si>
  <si>
    <t>90,33*1,02</t>
  </si>
  <si>
    <t>59531</t>
  </si>
  <si>
    <t>plynosilikát. desky 600/600/250mm - ze stávající střechy</t>
  </si>
  <si>
    <t>63141602R</t>
  </si>
  <si>
    <t>deska izolační střešní; minerální vlákno; rovná hrana; tl. 40,0 mm; součinitel tepelné vodivosti 0,035 W/mK; R = 1,100 m2K/W; obj. hmotnost 120,00 kg/m3; hydrofobizováno</t>
  </si>
  <si>
    <t>S1 : 6,75*21,825*2*1,02</t>
  </si>
  <si>
    <t>S2,S3 : (3,125*21,825+4,375*1,8)*2*1,02</t>
  </si>
  <si>
    <t>63150909.AR</t>
  </si>
  <si>
    <t>deska izolační minerální vlákno; tl. 15,0 mm; součinitel tepelné vodivosti 0,033 W/mK; R = 0,600 m2K/W; obj. hmotnost 100,00 kg/m3; hydrofobizováno</t>
  </si>
  <si>
    <t>2034 : (22,025*2+6,4*2+,5*4+,35*2)*,12*1,1</t>
  </si>
  <si>
    <t>2034c,d : (1,5*2+7,0*2+2,5-2,0)*,1*1,1</t>
  </si>
  <si>
    <t>63150913.AR</t>
  </si>
  <si>
    <t>deska izolační minerální vlákno; tl. 35,0 mm; součinitel tepelné vodivosti 0,033 W/mK; R = 1,200 m2K/W; obj. hmotnost 100,00 kg/m3; hydrofobizováno</t>
  </si>
  <si>
    <t>P5a : 1,725*1,05</t>
  </si>
  <si>
    <t>P5c : 15,4375*1,02</t>
  </si>
  <si>
    <t>P6 : 62,96*1,02</t>
  </si>
  <si>
    <t>63151466R</t>
  </si>
  <si>
    <t>deska izolační střešní; minerální vlákno; tl. 60,0 mm; součinitel tepelné vodivosti 0,038 W/mK; R = 1,550 m2K/W; obj. hmotnost 150,00 kg/m3; hydrofobizováno</t>
  </si>
  <si>
    <t>P1 : 16,0*1,05</t>
  </si>
  <si>
    <t>998713102R00</t>
  </si>
  <si>
    <t>Přesun hmot pro izolace tepelné v objektech výšky do 12 m</t>
  </si>
  <si>
    <t xml:space="preserve">256,257,259,261,263,264,265,266,267,268,269,270,271,272, : </t>
  </si>
  <si>
    <t>Součet: : 6,80255</t>
  </si>
  <si>
    <t>764 K308</t>
  </si>
  <si>
    <t>K308-ukončovací  lišta z poplast. Pz plechu tl.0,7mm, rš 120 mm - kompl.dod+mtz dle výpisu výrobků</t>
  </si>
  <si>
    <t>764812320R0x</t>
  </si>
  <si>
    <t>okapů střech z živičné krytiny, z poplast. pozinkovaného plechu tl.0,7mm , rš 250 mm,, kompl.dod+mtz</t>
  </si>
  <si>
    <t>310K : 12</t>
  </si>
  <si>
    <t>764812330R0x</t>
  </si>
  <si>
    <t>okapů,živičná krytina,poplast.pozink plech tl.0,7mm,rš 330 mm, kompl.dod+mtz</t>
  </si>
  <si>
    <t>306K : 1,9</t>
  </si>
  <si>
    <t>764813330R0x</t>
  </si>
  <si>
    <t>zdí na plochých střechách včetně rohů, spojů, lišt a dilatací, z poplast. pozink.plechu tl.0,7mm kompl.dod+mtz</t>
  </si>
  <si>
    <t>K307 : 9,8</t>
  </si>
  <si>
    <t>764813480R0x</t>
  </si>
  <si>
    <t>Lem. zdí na plochých střechách s krycím plechem nadezdívky ze dvou dílů</t>
  </si>
  <si>
    <t>309K : 25</t>
  </si>
  <si>
    <t>764815215R0x</t>
  </si>
  <si>
    <t>Žlab podokapní půlkruhové, z poplast. pozinkovaného plechu tl.0,7mm, rš 400 mm,, kompl.dod+mtz</t>
  </si>
  <si>
    <t>vč.háků,čel,rovných hrdel a dilatací</t>
  </si>
  <si>
    <t>304K : 22,2</t>
  </si>
  <si>
    <t>764815810R0x</t>
  </si>
  <si>
    <t>kotlík žlabový oválného tvaru o rozměru 310/100 mm, z poplast. pozinkovaného plechutl.0,7mm, kompl.dod+mtz</t>
  </si>
  <si>
    <t>305a,b K : 1+1</t>
  </si>
  <si>
    <t>764816125R0x</t>
  </si>
  <si>
    <t>Oplechování parapetů,včetně rohů, lepené lepidlem, z poplast.pozinkovaného plechu tlk.0,7m rš 250 mm, kompl.dod+mtz</t>
  </si>
  <si>
    <t>300K : 17,6</t>
  </si>
  <si>
    <t>301K : 7,4</t>
  </si>
  <si>
    <t>764817125R0x</t>
  </si>
  <si>
    <t>zdí (atik), z poplast. pozinkovaného plechu tl.0,7mm, rš 250 mm,, kompl.dod+mtz</t>
  </si>
  <si>
    <t>302K : 79,8</t>
  </si>
  <si>
    <t>764819212R0x</t>
  </si>
  <si>
    <t>kruhové, průměr 100 mm, zpoplast. pozinkovaného plechu tl.0,7mm  ,, kompl. dod+mtz</t>
  </si>
  <si>
    <t>včetně kolena, objímky, spojovacího materiálu a zednické výpomoci.</t>
  </si>
  <si>
    <t>305a,b K : 5,1+5,3</t>
  </si>
  <si>
    <t>998764102R00</t>
  </si>
  <si>
    <t>Přesun hmot pro konstrukce klempířské v objektech výšky do 12 m</t>
  </si>
  <si>
    <t xml:space="preserve">274,275,276,277,278,279,280,281,282,283, : </t>
  </si>
  <si>
    <t>Součet: : 0,50224</t>
  </si>
  <si>
    <t>..poznámka</t>
  </si>
  <si>
    <t>výrobky jsou oceněny  kompletní vč. povrch.úprav,kování, kotvení a veškerých souvisejících prvků dle výpisu výrobků</t>
  </si>
  <si>
    <t>vč.přesunu hmot,vč.zabudování</t>
  </si>
  <si>
    <t>T 200</t>
  </si>
  <si>
    <t>T200- dřevěné vnitřní dveře 1500/1970, kompl.dod+mtz dle výpisu výrobků</t>
  </si>
  <si>
    <t>T 201</t>
  </si>
  <si>
    <t>T201- dřevěné vnitřní dveře 1500/1970, kompl.dod+mtz dle výpisu výrobků</t>
  </si>
  <si>
    <t>T 202a</t>
  </si>
  <si>
    <t>T202- dřevěné vnitřní dveře 800/1970 mm, kompl.dod+mtz dle výpisu výrobků</t>
  </si>
  <si>
    <t>T 202b</t>
  </si>
  <si>
    <t>T202- dřevěné vnitřní dveře 800/1970 mm s mřížkou, kompl.dod+mtz dle výpisu výrobků</t>
  </si>
  <si>
    <t>T 203</t>
  </si>
  <si>
    <t>T203- dřevěné vnitřní dveře 800/1970 mm, kompl.dod+mtz dle výpisu výrobků</t>
  </si>
  <si>
    <t>T 204</t>
  </si>
  <si>
    <t>T204- dřevěné vnitřní dveře 700/1970 mm, kompl.dod+mtz dle výpisu výrobků</t>
  </si>
  <si>
    <t>T 205</t>
  </si>
  <si>
    <t>T205- dřevěné vnitřní dveře 700/1970 mm, kompl.dod+mtz dle výpisu výrobků</t>
  </si>
  <si>
    <t>T 206</t>
  </si>
  <si>
    <t>T206- dřevěné vnitřní dveře 700/1970 mm, kompl.dod+mtz dle výpisu výrobků</t>
  </si>
  <si>
    <t>T 207</t>
  </si>
  <si>
    <t>T207- dřevěné vnitřní dveře 900/1970 mm, kompl.dod+mtz dle výpisu výrobků</t>
  </si>
  <si>
    <t>T 208</t>
  </si>
  <si>
    <t>T208- dřevěné vnitřní dveře 1100/1970 mm odolné proti RTG záření, kompl.dod+mtz dle výpisu výrobků</t>
  </si>
  <si>
    <t>T 209</t>
  </si>
  <si>
    <t>T209- pracovní  linka 2300mm horní+dolní, kompl.dod+mtz dle výpisu výrobků</t>
  </si>
  <si>
    <t>767392113R00</t>
  </si>
  <si>
    <t>Montáž krytiny střech plechem tvarovaným přistřelením</t>
  </si>
  <si>
    <t>vč.101 : 83,8+80,6</t>
  </si>
  <si>
    <t>vč.105 : 10,5+9,0</t>
  </si>
  <si>
    <t>vč.112 : 158,9</t>
  </si>
  <si>
    <t>767586203RT1</t>
  </si>
  <si>
    <t>Montáž podhledů lamelových a kazetových Podhledy podhled minerální, s částečně zapuštěnou hranou</t>
  </si>
  <si>
    <t>Dodávka a montáž kazet.</t>
  </si>
  <si>
    <t>pozn.11 : 1,075*,5</t>
  </si>
  <si>
    <t>767586203RTx</t>
  </si>
  <si>
    <t>Podhled minerální Armstrong, hrana Tegular - kazety původní</t>
  </si>
  <si>
    <t>pozn.11 : 4,15*1,5</t>
  </si>
  <si>
    <t>767990010RAC</t>
  </si>
  <si>
    <t>Ostatní atypické kovové prvky 10 - 50 kg/kus</t>
  </si>
  <si>
    <t>kg</t>
  </si>
  <si>
    <t>AP-PSV</t>
  </si>
  <si>
    <t>vč.105 K1 : 17,3*1,12+2,4+2,6</t>
  </si>
  <si>
    <t>vč.114 : 162,7</t>
  </si>
  <si>
    <t>767990010RAE</t>
  </si>
  <si>
    <t>Ostatní atypické kovové prvky 100 - 250 kg/kus</t>
  </si>
  <si>
    <t>vč.105 : 1432,6-17,3*1,12</t>
  </si>
  <si>
    <t>vč.101 : 2128,9</t>
  </si>
  <si>
    <t>vč.102a : 1010,6</t>
  </si>
  <si>
    <t>vč.106a : 436-12,5</t>
  </si>
  <si>
    <t>vč.107a : 920,3-9,7</t>
  </si>
  <si>
    <t>vč.113 : 591,4</t>
  </si>
  <si>
    <t>vč.115 : 471,4</t>
  </si>
  <si>
    <t>Z 101</t>
  </si>
  <si>
    <t>Z101-  venkovní hliníkové dveře otočné plné 1500/1900mm bezpečnostní RC2</t>
  </si>
  <si>
    <t>Z 102</t>
  </si>
  <si>
    <t>Z102-  venkovní hliníkové dveře otočné plné 900/1900mm bezpečnostní RC2, kompl.dod+mtz dle výpisu výrobků</t>
  </si>
  <si>
    <t>Z 103</t>
  </si>
  <si>
    <t>Z103-  zábradlí vnitřního schodiště  dl.5,3m, kompl.dod+mtz dle výpisu výrobků</t>
  </si>
  <si>
    <t>Z 104</t>
  </si>
  <si>
    <t>Z104-  madlo vnitřního schodiště  dl.1,9m, kompl.dod+mtz dle výpisu výrobků</t>
  </si>
  <si>
    <t>Z 105</t>
  </si>
  <si>
    <t>Z105-  zábradlí venkovního schodiště dl.11m (mimo patky), kompl.dod+mtz dle výpisu výrobků</t>
  </si>
  <si>
    <t>Z 106</t>
  </si>
  <si>
    <t>Z106-  úprava stávajícího zábradlí a kotvení do stěny dl.12m, kompl.dod+mtz dle výpisu výrobků</t>
  </si>
  <si>
    <t>Z 107</t>
  </si>
  <si>
    <t>Z107-  interiérové žaluzie  pro okno 1060/1060mm, kompl.dod+mtz dle výpisu výrobků</t>
  </si>
  <si>
    <t>Z 108</t>
  </si>
  <si>
    <t>Z108- pevný žebřík s ochranným košem a přístupovou plošinou, kompl.dod+mtz dle výpisu výrobků</t>
  </si>
  <si>
    <t>Z 109</t>
  </si>
  <si>
    <t>Z109-ocel.válcovaný profil L s pracnami pro zabetonování (vč.osazení do betonu), kompl.dod+mtz dle výpisu výrobků</t>
  </si>
  <si>
    <t>Z 110</t>
  </si>
  <si>
    <t>Z110-ocel.plech š.296mm pro zaklopení el.kanálu, kompl.dod+mtz dle výpisu výrobků</t>
  </si>
  <si>
    <t>Z 111</t>
  </si>
  <si>
    <t>Z111 -ocel.plech š.680mm pro zaklopení el.kanálu, kompl.dod+mtz dle výpisu výrobků</t>
  </si>
  <si>
    <t>Z 112</t>
  </si>
  <si>
    <t>Z112 -pracovní linka dl.2100mm horní+spodní, kompl.dod+mtz dle výpisu výrobků</t>
  </si>
  <si>
    <t>Z 113</t>
  </si>
  <si>
    <t>Z113 -stěnová mřížka nad dveřmi 300/100mm, kompl.dod+mtz dle výpisu výrobků</t>
  </si>
  <si>
    <t>15484152Rx</t>
  </si>
  <si>
    <t>Profil trapézový   TR  100/275x1,00mm ,žárově pozinkováno</t>
  </si>
  <si>
    <t>vč.101 : 83,8*1,15+80,6*1,15</t>
  </si>
  <si>
    <t>vč.105 : 10,5*1,15+9,0*1,15</t>
  </si>
  <si>
    <t>15484152Ry</t>
  </si>
  <si>
    <t>Profil trapézový   TR  100/275x1,25mm ,žárově pozinkováno</t>
  </si>
  <si>
    <t>vč.112 : 158,9*1,15</t>
  </si>
  <si>
    <t>998767102R00</t>
  </si>
  <si>
    <t>Přesun hmot pro kovové stavební doplňk. konstrukce v objektech výšky do 12 m</t>
  </si>
  <si>
    <t xml:space="preserve">297,298,299,316,317, : </t>
  </si>
  <si>
    <t>Součet: : 5,32714</t>
  </si>
  <si>
    <t>Po 401</t>
  </si>
  <si>
    <t>Po401-hliníkové okno dělené pevné 3600/1060mm EI 30 DP1, kompl.dod+mtz dle výpisu výrobků</t>
  </si>
  <si>
    <t>Po 402</t>
  </si>
  <si>
    <t>Po402-hliníkové okno dělené pevné 3600/1060mm EI 30 DP1, kompl.dod+mtz dle výpisu výrobků</t>
  </si>
  <si>
    <t>Po 403</t>
  </si>
  <si>
    <t>Po403- dřevěné vnitřní dveře 2křídlové 1500/1970mm EW 15DP3-C, kompl.dod+mtz dle výpisu výrobků</t>
  </si>
  <si>
    <t>Po 404</t>
  </si>
  <si>
    <t>Po404- kovová prosklená stěna s otočnými dveřmi do otvoru 2000/3580mm EI 30 DP1-C, kompl.dod+mtz dle výpisu výrobků</t>
  </si>
  <si>
    <t>Po 405</t>
  </si>
  <si>
    <t>Po405- dveře vnitřní 1750/2500mm EW 30 DP3-C, kompl.dod+mtz dle výpisu výrobků</t>
  </si>
  <si>
    <t>Po 406</t>
  </si>
  <si>
    <t>Po406- protipožární obklad ocel.nosné konstrukce v mč.196, kompl.dod+mtz dle výpisu výrobků</t>
  </si>
  <si>
    <t>Po 407a</t>
  </si>
  <si>
    <t>Po407- ruční hasicí přístroj práškový  6kg, kompl.dod+mtz dle výpisu výrobků</t>
  </si>
  <si>
    <t>Po 407b</t>
  </si>
  <si>
    <t>Po407- požární tabulky dle ČSN ISO 3864, kompl.dod+mtz dle výpisu výrobků</t>
  </si>
  <si>
    <t>342264102R00</t>
  </si>
  <si>
    <t xml:space="preserve">Doplňkové práce osazení revizních dvířek do sádrokartonového podhledu, do 0,50 m2,  ,  </t>
  </si>
  <si>
    <t>s vyřezáním otvoru, osazením rámu s dvířky, prošroubováním a úpravou parotěsné zábrany,</t>
  </si>
  <si>
    <t>PD1</t>
  </si>
  <si>
    <t>PD1 podhled rastrový - kompl.dod+mtz dle výpisu, vč. nutných úprav  pro svítidla,reproduktory atd.</t>
  </si>
  <si>
    <t>PD2</t>
  </si>
  <si>
    <t>PD2 podhled rastrový omyvatelný, hygienický - kompl.dod+mtz dle výpisu, vč. nutných úprav  pro svítidla,reproduktory atd.</t>
  </si>
  <si>
    <t>PD3</t>
  </si>
  <si>
    <t>PD3 podhled SDK  - kompl.dod+mtz dle výpisu  mimo nátěr, vč. nutných úprav  pro svítidla,reproduktory atd.</t>
  </si>
  <si>
    <t>PD4</t>
  </si>
  <si>
    <t>PD4 podhled SDK - kompl.dod+mtz dle výpisu  mimo nátěr, vč. nutných úprav  pro svítidla,reproduktory atd.</t>
  </si>
  <si>
    <t>PD5</t>
  </si>
  <si>
    <t>PD5 podhled SDK  - kompl.dod+mtz dle výpisu  mimo nátěr, vč. nutných úprav  pro svítidla,reproduktory atd.</t>
  </si>
  <si>
    <t>PD6</t>
  </si>
  <si>
    <t>PD6 podhled SDK vč.svislých částí - kompl.dod+mtz dle výpisu  mimo nátěr, vč. nutných úprav  pro svítidla,reproduktory atd.</t>
  </si>
  <si>
    <t>20+3</t>
  </si>
  <si>
    <t>PD7</t>
  </si>
  <si>
    <t>PD7 SDK opláštění stávající konstrukce - kompl.dod+mtz dle výpisu, vč. nutných úprav  pro svítidla,reproduktory atd.</t>
  </si>
  <si>
    <t>28349016R</t>
  </si>
  <si>
    <t>dvířka revizní plná; materiál PVC; š = 400,0 mm; h = 600,0 mm; barva bílá, šedá</t>
  </si>
  <si>
    <t>P/1</t>
  </si>
  <si>
    <t>P1- plastové okno 3060/1060mm (2000/1060mm fix,1060/1060mm  otev.+skláp), kompl.dod+mtz dle výpisu výrobků</t>
  </si>
  <si>
    <t>P/2</t>
  </si>
  <si>
    <t>P2- plastové okno 2080/1060mm fix, kompl.dod+mtz dle výpisu výrobků</t>
  </si>
  <si>
    <t>771101210RT1</t>
  </si>
  <si>
    <t>Příprava podkladu pod dlažby penetrace podkladu pod dlažby</t>
  </si>
  <si>
    <t>800-771</t>
  </si>
  <si>
    <t>K1 : 1,43+5,64</t>
  </si>
  <si>
    <t>85,05*,08</t>
  </si>
  <si>
    <t>771475014RT2</t>
  </si>
  <si>
    <t>Montáž soklíků z dlaždic keramických výšky 100 mm, soklíků vodorovných, kladených do flexibilního tmele</t>
  </si>
  <si>
    <t>1016 : 4,35*2+5,6*2-1,75</t>
  </si>
  <si>
    <t>1018 : 3,5*2+1,8*2-1,75</t>
  </si>
  <si>
    <t>2034 : 22,025*2+6,4*2+,5*4+,35*2-1,5</t>
  </si>
  <si>
    <t>771575111RT6</t>
  </si>
  <si>
    <t>Montáž podlah z dlaždic keramických 450 x 450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</si>
  <si>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</si>
  <si>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</si>
  <si>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</si>
  <si>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771579791R00</t>
  </si>
  <si>
    <t>Příplatky k položkám montáže podlah keramických příplatek za plochu podlah keramických do 5 m2 jednotlivě</t>
  </si>
  <si>
    <t>59764241R</t>
  </si>
  <si>
    <t>dlažba keramická sokl; š = 80 mm; l = 300 mm; h = 9,0 mm; povrch matný; pro interiér i exteriér</t>
  </si>
  <si>
    <t xml:space="preserve">  (85,05/,3)*1,05</t>
  </si>
  <si>
    <t>300</t>
  </si>
  <si>
    <t>59782031R</t>
  </si>
  <si>
    <t>dlažba keramická slinutá; š = 450 mm; l = 450 mm; h = 10,0 mm; barva světle béžová; mat; protiskluznost R9; PEI 5</t>
  </si>
  <si>
    <t>K1 : (1,43+5,64)*1,1</t>
  </si>
  <si>
    <t>998771102R00</t>
  </si>
  <si>
    <t>Přesun hmot pro podlahy z dlaždic v objektech výšky do 12 m</t>
  </si>
  <si>
    <t xml:space="preserve">340,341,342,343,345,346, : </t>
  </si>
  <si>
    <t>Součet: : 0,37399</t>
  </si>
  <si>
    <t>771111171R00</t>
  </si>
  <si>
    <t>Doplňkové práce při kladení dlažeb montáž hran stupňů</t>
  </si>
  <si>
    <t>2,0*6</t>
  </si>
  <si>
    <t>776220110RT1</t>
  </si>
  <si>
    <t xml:space="preserve">Lepení podlah z plastů (PVC) na schodišťových stupních rovných, - montáž,  </t>
  </si>
  <si>
    <t>P5b : 2,0*6</t>
  </si>
  <si>
    <t>776220200RT1</t>
  </si>
  <si>
    <t xml:space="preserve">Lepení podlah z plastů (PVC) na schodišťových stupních podstupnice, - montáž,  </t>
  </si>
  <si>
    <t>776421100RT1</t>
  </si>
  <si>
    <t>Lepení soklíků PVC a napojení krytiny na stěnu lepení podlahových soklíků z PVC a vinylu</t>
  </si>
  <si>
    <t>193 : 3,775*2+10,91*2+3,7*2+2,675-2,4*2+,15*2-1,1-1,5-,6*2</t>
  </si>
  <si>
    <t>2034a : 9,36*2+2,8*2-,9</t>
  </si>
  <si>
    <t>2034b : 10,26*2+2,8*2-,9</t>
  </si>
  <si>
    <t>2034c : 2,0+3,6*2-,9*2-1,5+,15*2+2*(5,65-4,5)</t>
  </si>
  <si>
    <t>2034d : 5,2*2+2,5-2,0+3,0*2+(4,5-3,6)*2</t>
  </si>
  <si>
    <t>776421300R00</t>
  </si>
  <si>
    <t>Lepení soklíků PVC a napojení krytiny na stěnu ukončení krytiny u stěny fabionem do v. 100 mm</t>
  </si>
  <si>
    <t>včetně vytažení a nalepení povlakové krytiny na stěnu.</t>
  </si>
  <si>
    <t>194a : 2,075*2+1,4*2-,7</t>
  </si>
  <si>
    <t>195 : 10,15*2+3,45*2+,45*2-,7*4-,8*2-1,1-1,5*2+,5*2</t>
  </si>
  <si>
    <t>195a : 3,775*2+1,625*2-,8-1,035+,6*2</t>
  </si>
  <si>
    <t>195b : 3,775*2+1,675*2-,8</t>
  </si>
  <si>
    <t>196b : 3,12*2+1,55*2-,7-1,035</t>
  </si>
  <si>
    <t>196c : 1,225*2+1,515*2-,7*2+,45*2</t>
  </si>
  <si>
    <t>196 : 5,925*2+6,85*2-,8-,7*2-1,5</t>
  </si>
  <si>
    <t>197 : 8,885*2+6,4*2+2,5*2+6,0*2+1,1*2-,9*2-1,1</t>
  </si>
  <si>
    <t>776521100RT1</t>
  </si>
  <si>
    <t xml:space="preserve">Lepení povlakových podlah z plastů  Lepení povlakových podlah z plastů - pásy z PVC, montáž,  </t>
  </si>
  <si>
    <t>P1 : 48,0</t>
  </si>
  <si>
    <t>776994111R00</t>
  </si>
  <si>
    <t>Ostatní práce svařování povlakových podlah  z pásů nebo čtverců</t>
  </si>
  <si>
    <t>vč.svařovací šňůry dle PVC</t>
  </si>
  <si>
    <t xml:space="preserve">  106,985</t>
  </si>
  <si>
    <t xml:space="preserve">  141,62</t>
  </si>
  <si>
    <t>248,605/2,0</t>
  </si>
  <si>
    <t>106,985+128,42</t>
  </si>
  <si>
    <t>776521230R0x</t>
  </si>
  <si>
    <t>Lepení podlah povlakových z pásů PVC, vodivých</t>
  </si>
  <si>
    <t>Obsahuje : - vodivé disperzní lepidlo Thomsit K 112</t>
  </si>
  <si>
    <t xml:space="preserve">                  - propojení pomocí Cu pásky s uzemňovací soustavou.</t>
  </si>
  <si>
    <t>P4 : 50,88</t>
  </si>
  <si>
    <t>7769</t>
  </si>
  <si>
    <t>Spára soklík-stěna akryl.tmelem - dod+mtz</t>
  </si>
  <si>
    <t>77699</t>
  </si>
  <si>
    <t>základní vyčištění a lehké uzavření pórů - kompl.dod+mtz</t>
  </si>
  <si>
    <t>Postup základního vyčištění a lehkého uzavření pórů:</t>
  </si>
  <si>
    <t>např. CC-Základní čistící přípravek R zředit v koncentraci cca 1:5 s vodou a nanést na povrch. Nechat cca 10 minut působit. Poté celý povrch mechanicky čistit jednokotoučovým strojem se zeleným padem. Rozpuštěné nečistoty vysát vysavačem na vodu a povrch zneutralizovat čistou vodou. Na vyčištěný povrch nanést roztok např. CC-R 1000-čistícího přípravku v koncentraci 1:10 s vodou a po zaschnutí zaleštit jednokotoučovým strojem s bílým padem.</t>
  </si>
  <si>
    <t>2834240</t>
  </si>
  <si>
    <t>sokl PVC fabion  s podložením 16/16mm</t>
  </si>
  <si>
    <t>128,42*1,05</t>
  </si>
  <si>
    <t>28342451R</t>
  </si>
  <si>
    <t>lišta soklová; pro vinylové podlahy; materiál PVC; š = 11,8 mm; h = 58,0 mm; 9 barev</t>
  </si>
  <si>
    <t>106,985*1,05</t>
  </si>
  <si>
    <t>28412a</t>
  </si>
  <si>
    <t>Podlahovina PVC homogenní  tl. 2 mm š. 2 m   dle tech.specifikací a standardů</t>
  </si>
  <si>
    <t>RTS 19/ I</t>
  </si>
  <si>
    <t xml:space="preserve">  P1 : 48,0</t>
  </si>
  <si>
    <t xml:space="preserve">  P5a : 1,725</t>
  </si>
  <si>
    <t xml:space="preserve">  P5c : 15,4375</t>
  </si>
  <si>
    <t xml:space="preserve">  P6 : 62,96</t>
  </si>
  <si>
    <t>183,6025*1,05</t>
  </si>
  <si>
    <t>P5b : 2,0*(1,75+,9)*1,1</t>
  </si>
  <si>
    <t>28412b</t>
  </si>
  <si>
    <t>Podlahovina PVC elektrostaticky vodivá  tl. 2 mm š. 2 m homogenní  dle tech.specifikací a standardů</t>
  </si>
  <si>
    <t>P3 : 27,78*1,05</t>
  </si>
  <si>
    <t>P4 : 50,88*1,05</t>
  </si>
  <si>
    <t>P6 : 62,96*1,05</t>
  </si>
  <si>
    <t xml:space="preserve">  196 : 5,925*2+6,85*2-,8-,7*2-1,5</t>
  </si>
  <si>
    <t xml:space="preserve">  197 : 8,885*2+6,4*2+2,5*2+6,0*2+1,1*2-,9*2-1,1</t>
  </si>
  <si>
    <t>68,72*,1*1,1</t>
  </si>
  <si>
    <t>5537040221R</t>
  </si>
  <si>
    <t>profil úhlový eloxovaný hliník; rozměr 24,5 x 9 mm; l = 2 700 mm; barva povrchu stříbro; vrtaný</t>
  </si>
  <si>
    <t>6</t>
  </si>
  <si>
    <t>998776102R00</t>
  </si>
  <si>
    <t>Přesun hmot pro podlahy povlakové v objektech výšky do 12 m</t>
  </si>
  <si>
    <t>vodorovně do 50 m</t>
  </si>
  <si>
    <t xml:space="preserve">349,350,351,352,353,354,355,356,357,358,359,360,361,362, : </t>
  </si>
  <si>
    <t>Součet: : 1,33575</t>
  </si>
  <si>
    <t>777553020R00</t>
  </si>
  <si>
    <t>Podlahy ze stěrky silikátové s disperzí Doplňující práce pro podlahy ze stěrek silikátových penetrace nesavého podkladu podlah adhézní vrstvou</t>
  </si>
  <si>
    <t>800-773</t>
  </si>
  <si>
    <t>777553210R00</t>
  </si>
  <si>
    <t>Podlahy ze stěrky silikátové s disperzí Doplňující práce pro podlahy ze stěrek silikátových vyrovnání podlah samonivelační hmotou na bázi cementu  tl. 2mm</t>
  </si>
  <si>
    <t>P5b : 2,0*(1,85+(5,6-4,5))</t>
  </si>
  <si>
    <t>777572010R0x</t>
  </si>
  <si>
    <t>Podlaha stěrková polyuretanová tl.3mm vodotěsná,protiskluzová-kompl.dod+mtz</t>
  </si>
  <si>
    <t>včetně penetračního nátěru</t>
  </si>
  <si>
    <t>2034 : 22,025*2+6,4*2+,5*4+,35*2-1,5+,15*2</t>
  </si>
  <si>
    <t>777572010R0y</t>
  </si>
  <si>
    <t>Podlaha stěrková polyuretanová tl.2mm vodotěsná,protiskluzová-kompl.dod+mtz</t>
  </si>
  <si>
    <t>1016 : ,1*(5,6*2+4,35*2)</t>
  </si>
  <si>
    <t>1018 : ,1*(3,5*2+1,8*2)</t>
  </si>
  <si>
    <t>998777102R00</t>
  </si>
  <si>
    <t>Přesun hmot pro podlahy syntetické v objektech výšky do 12 m</t>
  </si>
  <si>
    <t xml:space="preserve">364,365,366,367, : </t>
  </si>
  <si>
    <t>Součet: : 1,49320</t>
  </si>
  <si>
    <t>194 : (1,4*2+,975*2-,8)</t>
  </si>
  <si>
    <t>195 : 1,2</t>
  </si>
  <si>
    <t>196 : (3,195+,6)</t>
  </si>
  <si>
    <t>196b : (3,12+,65*2)</t>
  </si>
  <si>
    <t>196a : (3,045*2+1,85*2-,9)</t>
  </si>
  <si>
    <t>781101210RT1</t>
  </si>
  <si>
    <t>Příprava podkladu pod obklady penetrace podkladu pod obklady</t>
  </si>
  <si>
    <t>včetně dodávky materiálu.</t>
  </si>
  <si>
    <t>781475116RT6</t>
  </si>
  <si>
    <t>Montáž obkladů vnitřních z dlaždic keramických kladených do tmele 300 x 300 mm,  , kladených do flexibilního tmele</t>
  </si>
  <si>
    <t>194 : 2,02*(1,4*2+,975*2-,8)</t>
  </si>
  <si>
    <t>195 : 1,5*1,2</t>
  </si>
  <si>
    <t>196 : 2,02*(3,195+,6)</t>
  </si>
  <si>
    <t>196b : 2,02*(3,12+,65*2)-1,9*,8</t>
  </si>
  <si>
    <t>196a : 2,02*(3,045*2+1,85*2-,9)</t>
  </si>
  <si>
    <t>781497111RS2</t>
  </si>
  <si>
    <t xml:space="preserve">Lišty k obkladům profil ukončovací leštěný hliník, uložení do tmele, výška profilu 8 mm,  </t>
  </si>
  <si>
    <t>(2,02+1,2+1,5*2)*1,1</t>
  </si>
  <si>
    <t>787911111R00</t>
  </si>
  <si>
    <t>Montáž zrcadla na stěnu, lepidlem, plochy do 2 m2</t>
  </si>
  <si>
    <t>800-787</t>
  </si>
  <si>
    <t>včetně dodávky lepidla.</t>
  </si>
  <si>
    <t>O /210 : 1,9*,8</t>
  </si>
  <si>
    <t>597813730R</t>
  </si>
  <si>
    <t>obklad keramický š = 198 mm; l = 398 mm; h = 7,0 mm; pro interiér; barva světle béžová; mat</t>
  </si>
  <si>
    <t>42,8111*1,05</t>
  </si>
  <si>
    <t>63465127R</t>
  </si>
  <si>
    <t>sklo plavené zrcadlo; čiré; š = 1 600 mm; l = 2000,0 mm; tl = 6,0 mm</t>
  </si>
  <si>
    <t>1,9*,8</t>
  </si>
  <si>
    <t>998781102R00</t>
  </si>
  <si>
    <t>Přesun hmot pro obklady keramické v objektech výšky do 12 m</t>
  </si>
  <si>
    <t xml:space="preserve">369,370,371,372,373,374,375, : </t>
  </si>
  <si>
    <t>Součet: : 0,86570</t>
  </si>
  <si>
    <t>783226100R00</t>
  </si>
  <si>
    <t xml:space="preserve">Nátěry kov.stavebních doplňk.konstrukcí syntetické základní,  </t>
  </si>
  <si>
    <t>vč.105 : 44,46</t>
  </si>
  <si>
    <t>vč.101 : 71,83</t>
  </si>
  <si>
    <t>vč.102a : 33,26</t>
  </si>
  <si>
    <t>vč.106a : 13,028</t>
  </si>
  <si>
    <t>vč.107a : 20,18</t>
  </si>
  <si>
    <t>vč.113 : 19,93</t>
  </si>
  <si>
    <t>vč.114 : 2,98</t>
  </si>
  <si>
    <t>vč.115 : 13,68</t>
  </si>
  <si>
    <t>783a</t>
  </si>
  <si>
    <t>Nátěr stěn a stropů omyvatelný vč.penetrace</t>
  </si>
  <si>
    <t>včetně penetrace podkladu</t>
  </si>
  <si>
    <t>195a : 2,7*(3,775*2+1,625*2)-,8*1,97-1,035*2,1+,6*(1,035+2,1*2)</t>
  </si>
  <si>
    <t>196 : 3,0*(5,925*2+6,85*2)-(,8+,7*2+1,5)*1,97</t>
  </si>
  <si>
    <t>196a : (2,7-2,02)*(1,85*2+3,045*2)</t>
  </si>
  <si>
    <t>196b : 2,7*(3,12*2+1,55*2)-,7*1,97-1,035*2,1</t>
  </si>
  <si>
    <t>196c : 2,7*(1,225*2+1,515*2)-,7*2*1,97+,45*(1,0+2,1*2)+1,87</t>
  </si>
  <si>
    <t>197 : 3,13*(8,885*2+6,4*2+2,5*2+6,0*2+1,1*2)-(,9*2+1,1)*1,97</t>
  </si>
  <si>
    <t>783b</t>
  </si>
  <si>
    <t>Nátěr stěn a stropů  antibakteriální vč.penetrace</t>
  </si>
  <si>
    <t>194 : (2,7-2,02)*(1,4*2+,975*2)+1,43</t>
  </si>
  <si>
    <t>194a : 2,7*(2,075*2+1,4*2)-,7*1,97+2,97</t>
  </si>
  <si>
    <t>195 : 2,7*(10,15*2+3,45*2+,45*2)-(,7*4+,8*2+1,1+1,5*2)*1,97+,5*(1,7+2,1*2)</t>
  </si>
  <si>
    <t>195b : 2,7*(3,775*2+1,675*2)-,8*1,97</t>
  </si>
  <si>
    <t>784195212R00</t>
  </si>
  <si>
    <t>Malby z malířských směsí otěruvzdorných,  , bělost 82 %, dvojnásobné</t>
  </si>
  <si>
    <t>800-784</t>
  </si>
  <si>
    <t>1016 : 3,0*(5,6*2+4,35*2)+16,95</t>
  </si>
  <si>
    <t>1018 : 3,0*(3,5*2+1,8*2)+6,3</t>
  </si>
  <si>
    <t>784195412R00</t>
  </si>
  <si>
    <t>Malby z malířských směsí otěruvzdorných,  , bělost 92 %, dvojnásobné</t>
  </si>
  <si>
    <t>2031-schodiště : 2,5*5,95+3,255*2,85</t>
  </si>
  <si>
    <t>6,85*(5,95*2+2,5*2)-2,0*2,125+,4*(2,0+2,125*2)-(2,36*2,0-4,0)</t>
  </si>
  <si>
    <t>Mezisoučet</t>
  </si>
  <si>
    <t>193,190 : 2,67*(10,15*2+,15*2+,1*2-2,35)</t>
  </si>
  <si>
    <t>190 : 2,7*2,5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</si>
  <si>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</si>
  <si>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</si>
  <si>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</si>
  <si>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</si>
  <si>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</si>
  <si>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152,153,154,155,156,157,158,159,160,161,162,163,164,165,166,167,168,169,174,175,176,177,178,179,180, : </t>
  </si>
  <si>
    <t xml:space="preserve">181,182,183,184,185,186,187,188,189,190,193,194,195,196,197,198,199,200,201,202,203,204,205,206,207, : </t>
  </si>
  <si>
    <t xml:space="preserve">208,209,210,211,212,213,214,216,217,218,219,220,223,224,225,226, : </t>
  </si>
  <si>
    <t>Součet: : 376,88413</t>
  </si>
  <si>
    <t>979011121R00</t>
  </si>
  <si>
    <t>Svislá doprava suti a vybouraných hmot příplatek za každé další podlaží</t>
  </si>
  <si>
    <t>Součet: : 188,44207</t>
  </si>
  <si>
    <t>979081111R00</t>
  </si>
  <si>
    <t>Odvoz suti a vybouraných hmot na skládku do 1 km</t>
  </si>
  <si>
    <t>Včetně naložení na dopravní prostředek a složení na skládku, bez poplatku za skládku.</t>
  </si>
  <si>
    <t>Součet: : 571,03657</t>
  </si>
  <si>
    <t>979081121R00</t>
  </si>
  <si>
    <t>Odvoz suti a vybouraných hmot na skládku příplatek za každý další 1 km</t>
  </si>
  <si>
    <t>Součet: : 7994,51195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</si>
  <si>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</si>
  <si>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</si>
  <si>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</si>
  <si>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</si>
  <si>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10278,65822</t>
  </si>
  <si>
    <t>979990107R00</t>
  </si>
  <si>
    <t>Poplatek za skládku směs betonu,cihel a dřeva, skupina 17 01 01, 17 01 02 a 17 02 01 z Katalogu odpadů</t>
  </si>
  <si>
    <t>podlahy</t>
  </si>
  <si>
    <t>P2 : 2,97+32,44+6,85+6,43+4,92+1,87</t>
  </si>
  <si>
    <t>P5a : 1,5*1,15</t>
  </si>
  <si>
    <t>P5c : 2,0*6,0+1,375*2,5</t>
  </si>
  <si>
    <t>P6 : 29,92+33,04</t>
  </si>
  <si>
    <t>SP2 : 16,95+6,3</t>
  </si>
  <si>
    <t>podlahy sum</t>
  </si>
  <si>
    <t>podlahy sumarizace</t>
  </si>
  <si>
    <t>včech systémových doplňků</t>
  </si>
  <si>
    <t>ZTI   dle samost.rozpočtu</t>
  </si>
  <si>
    <t>Ústřední vytápění dle samostat.rozpočtu (mimo zař.staveniště)</t>
  </si>
  <si>
    <t>792</t>
  </si>
  <si>
    <t>interiér   dle samost.rozpočtu</t>
  </si>
  <si>
    <t>přístrojové vybavení</t>
  </si>
  <si>
    <t>210</t>
  </si>
  <si>
    <t>Elekroinstalace- silnoproud dle samostat.rozpočtu</t>
  </si>
  <si>
    <t>220</t>
  </si>
  <si>
    <t>Elekroinstalace- slaboproud  dle samostat.rozpočtu</t>
  </si>
  <si>
    <t>240</t>
  </si>
  <si>
    <t>VZT   dle samostat.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</si>
</sst>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0" fontId="17" fillId="0" borderId="0" xfId="0" applyNumberFormat="1" applyFont="1" applyBorder="1" applyAlignment="1">
      <alignment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82/WOQGMN3BmbWQ3KrfS/9t0RtlphnHy7L1qz7v4yZPaFmwT/3zVnUucZYnaTlUrkTWlgMJ+YdFLnJaqZZzcqw==" saltValue="o8XwTkhxWgHlwgKXnPhEh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7"/>
  <sheetViews>
    <sheetView showGridLines="0" topLeftCell="B20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7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SUMIF(F53:F93,A16,I53:I93)+SUMIF(F53:F93,"PSU",I53:I93)</f>
        <v>0</v>
      </c>
      <c r="J16" s="81"/>
    </row>
    <row r="17" spans="1:10" ht="23.25" customHeight="1" x14ac:dyDescent="0.25">
      <c r="A17" s="197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SUMIF(F53:F93,A17,I53:I93)</f>
        <v>0</v>
      </c>
      <c r="J17" s="81"/>
    </row>
    <row r="18" spans="1:10" ht="23.25" customHeight="1" x14ac:dyDescent="0.25">
      <c r="A18" s="197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SUMIF(F53:F93,A18,I53:I93)</f>
        <v>0</v>
      </c>
      <c r="J18" s="81"/>
    </row>
    <row r="19" spans="1:10" ht="23.25" customHeight="1" x14ac:dyDescent="0.25">
      <c r="A19" s="197" t="s">
        <v>147</v>
      </c>
      <c r="B19" s="37" t="s">
        <v>27</v>
      </c>
      <c r="C19" s="58"/>
      <c r="D19" s="59"/>
      <c r="E19" s="79"/>
      <c r="F19" s="80"/>
      <c r="G19" s="79"/>
      <c r="H19" s="80"/>
      <c r="I19" s="79">
        <f>SUMIF(F53:F93,A19,I53:I93)</f>
        <v>0</v>
      </c>
      <c r="J19" s="81"/>
    </row>
    <row r="20" spans="1:10" ht="23.25" customHeight="1" x14ac:dyDescent="0.25">
      <c r="A20" s="197" t="s">
        <v>148</v>
      </c>
      <c r="B20" s="37" t="s">
        <v>28</v>
      </c>
      <c r="C20" s="58"/>
      <c r="D20" s="59"/>
      <c r="E20" s="79"/>
      <c r="F20" s="80"/>
      <c r="G20" s="79"/>
      <c r="H20" s="80"/>
      <c r="I20" s="79">
        <f>SUMIF(F53:F93,A20,I53:I93)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/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hidden="1" customHeight="1" x14ac:dyDescent="0.25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I23*E23/100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/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hidden="1" customHeight="1" x14ac:dyDescent="0.25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I25*E25/100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0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IF(A28&gt;50, ROUNDUP(A27, 0), ROUNDDOWN(A27, 0))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3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5">
        <v>1</v>
      </c>
      <c r="B39" s="146" t="s">
        <v>57</v>
      </c>
      <c r="C39" s="147"/>
      <c r="D39" s="147"/>
      <c r="E39" s="147"/>
      <c r="F39" s="148">
        <f>'00 0 Naklady'!AE83+'1 1b Pol'!AE1332+'1 2 Pol'!AE23</f>
        <v>0</v>
      </c>
      <c r="G39" s="149">
        <f>'00 0 Naklady'!AF83+'1 1b Pol'!AF1332+'1 2 Pol'!AF23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5">
      <c r="A40" s="135">
        <v>2</v>
      </c>
      <c r="B40" s="153"/>
      <c r="C40" s="154" t="s">
        <v>58</v>
      </c>
      <c r="D40" s="154"/>
      <c r="E40" s="154"/>
      <c r="F40" s="155">
        <f>'00 0 Naklady'!AE83</f>
        <v>0</v>
      </c>
      <c r="G40" s="156">
        <f>'00 0 Naklady'!AF83</f>
        <v>0</v>
      </c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5">
      <c r="A41" s="135">
        <v>3</v>
      </c>
      <c r="B41" s="159" t="s">
        <v>59</v>
      </c>
      <c r="C41" s="147" t="s">
        <v>60</v>
      </c>
      <c r="D41" s="147"/>
      <c r="E41" s="147"/>
      <c r="F41" s="160">
        <f>'00 0 Naklady'!AE83</f>
        <v>0</v>
      </c>
      <c r="G41" s="150">
        <f>'00 0 Naklady'!AF83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5">
      <c r="A42" s="135">
        <v>2</v>
      </c>
      <c r="B42" s="153"/>
      <c r="C42" s="154" t="s">
        <v>61</v>
      </c>
      <c r="D42" s="154"/>
      <c r="E42" s="154"/>
      <c r="F42" s="155"/>
      <c r="G42" s="156"/>
      <c r="H42" s="156"/>
      <c r="I42" s="157"/>
      <c r="J42" s="158"/>
    </row>
    <row r="43" spans="1:10" ht="25.5" customHeight="1" x14ac:dyDescent="0.25">
      <c r="A43" s="135">
        <v>2</v>
      </c>
      <c r="B43" s="153" t="s">
        <v>62</v>
      </c>
      <c r="C43" s="154" t="s">
        <v>63</v>
      </c>
      <c r="D43" s="154"/>
      <c r="E43" s="154"/>
      <c r="F43" s="155">
        <f>'1 1b Pol'!AE1332+'1 2 Pol'!AE23</f>
        <v>0</v>
      </c>
      <c r="G43" s="156">
        <f>'1 1b Pol'!AF1332+'1 2 Pol'!AF23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5">
      <c r="A44" s="135">
        <v>3</v>
      </c>
      <c r="B44" s="159" t="s">
        <v>64</v>
      </c>
      <c r="C44" s="147" t="s">
        <v>65</v>
      </c>
      <c r="D44" s="147"/>
      <c r="E44" s="147"/>
      <c r="F44" s="160">
        <f>'1 1b Pol'!AE1332</f>
        <v>0</v>
      </c>
      <c r="G44" s="150">
        <f>'1 1b Pol'!AF1332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5">
      <c r="A45" s="135">
        <v>3</v>
      </c>
      <c r="B45" s="159" t="s">
        <v>66</v>
      </c>
      <c r="C45" s="147" t="s">
        <v>67</v>
      </c>
      <c r="D45" s="147"/>
      <c r="E45" s="147"/>
      <c r="F45" s="160">
        <f>'1 2 Pol'!AE23</f>
        <v>0</v>
      </c>
      <c r="G45" s="150">
        <f>'1 2 Pol'!AF23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5">
      <c r="A46" s="135"/>
      <c r="B46" s="161" t="s">
        <v>68</v>
      </c>
      <c r="C46" s="162"/>
      <c r="D46" s="162"/>
      <c r="E46" s="162"/>
      <c r="F46" s="163">
        <f>SUMIF(A39:A45,"=1",F39:F45)</f>
        <v>0</v>
      </c>
      <c r="G46" s="164">
        <f>SUMIF(A39:A45,"=1",G39:G45)</f>
        <v>0</v>
      </c>
      <c r="H46" s="164">
        <f>SUMIF(A39:A45,"=1",H39:H45)</f>
        <v>0</v>
      </c>
      <c r="I46" s="165">
        <f>SUMIF(A39:A45,"=1",I39:I45)</f>
        <v>0</v>
      </c>
      <c r="J46" s="166">
        <f>SUMIF(A39:A45,"=1",J39:J45)</f>
        <v>0</v>
      </c>
    </row>
    <row r="50" spans="1:10" ht="15.6" x14ac:dyDescent="0.3">
      <c r="B50" s="177" t="s">
        <v>70</v>
      </c>
    </row>
    <row r="52" spans="1:10" ht="25.5" customHeight="1" x14ac:dyDescent="0.25">
      <c r="A52" s="179"/>
      <c r="B52" s="182" t="s">
        <v>17</v>
      </c>
      <c r="C52" s="182" t="s">
        <v>5</v>
      </c>
      <c r="D52" s="183"/>
      <c r="E52" s="183"/>
      <c r="F52" s="184" t="s">
        <v>71</v>
      </c>
      <c r="G52" s="184"/>
      <c r="H52" s="184"/>
      <c r="I52" s="184" t="s">
        <v>29</v>
      </c>
      <c r="J52" s="184" t="s">
        <v>0</v>
      </c>
    </row>
    <row r="53" spans="1:10" ht="36.75" customHeight="1" x14ac:dyDescent="0.25">
      <c r="A53" s="180"/>
      <c r="B53" s="185" t="s">
        <v>62</v>
      </c>
      <c r="C53" s="186" t="s">
        <v>72</v>
      </c>
      <c r="D53" s="187"/>
      <c r="E53" s="187"/>
      <c r="F53" s="193" t="s">
        <v>24</v>
      </c>
      <c r="G53" s="194"/>
      <c r="H53" s="194"/>
      <c r="I53" s="194">
        <f>'1 1b Pol'!G8</f>
        <v>0</v>
      </c>
      <c r="J53" s="191" t="str">
        <f>IF(I94=0,"",I53/I94*100)</f>
        <v/>
      </c>
    </row>
    <row r="54" spans="1:10" ht="36.75" customHeight="1" x14ac:dyDescent="0.25">
      <c r="A54" s="180"/>
      <c r="B54" s="185" t="s">
        <v>66</v>
      </c>
      <c r="C54" s="186" t="s">
        <v>73</v>
      </c>
      <c r="D54" s="187"/>
      <c r="E54" s="187"/>
      <c r="F54" s="193" t="s">
        <v>24</v>
      </c>
      <c r="G54" s="194"/>
      <c r="H54" s="194"/>
      <c r="I54" s="194">
        <f>'1 1b Pol'!G30</f>
        <v>0</v>
      </c>
      <c r="J54" s="191" t="str">
        <f>IF(I94=0,"",I54/I94*100)</f>
        <v/>
      </c>
    </row>
    <row r="55" spans="1:10" ht="36.75" customHeight="1" x14ac:dyDescent="0.25">
      <c r="A55" s="180"/>
      <c r="B55" s="185" t="s">
        <v>74</v>
      </c>
      <c r="C55" s="186" t="s">
        <v>75</v>
      </c>
      <c r="D55" s="187"/>
      <c r="E55" s="187"/>
      <c r="F55" s="193" t="s">
        <v>24</v>
      </c>
      <c r="G55" s="194"/>
      <c r="H55" s="194"/>
      <c r="I55" s="194">
        <f>'1 1b Pol'!G37</f>
        <v>0</v>
      </c>
      <c r="J55" s="191" t="str">
        <f>IF(I94=0,"",I55/I94*100)</f>
        <v/>
      </c>
    </row>
    <row r="56" spans="1:10" ht="36.75" customHeight="1" x14ac:dyDescent="0.25">
      <c r="A56" s="180"/>
      <c r="B56" s="185" t="s">
        <v>76</v>
      </c>
      <c r="C56" s="186" t="s">
        <v>77</v>
      </c>
      <c r="D56" s="187"/>
      <c r="E56" s="187"/>
      <c r="F56" s="193" t="s">
        <v>24</v>
      </c>
      <c r="G56" s="194"/>
      <c r="H56" s="194"/>
      <c r="I56" s="194">
        <f>'1 1b Pol'!G115</f>
        <v>0</v>
      </c>
      <c r="J56" s="191" t="str">
        <f>IF(I94=0,"",I56/I94*100)</f>
        <v/>
      </c>
    </row>
    <row r="57" spans="1:10" ht="36.75" customHeight="1" x14ac:dyDescent="0.25">
      <c r="A57" s="180"/>
      <c r="B57" s="185" t="s">
        <v>78</v>
      </c>
      <c r="C57" s="186" t="s">
        <v>79</v>
      </c>
      <c r="D57" s="187"/>
      <c r="E57" s="187"/>
      <c r="F57" s="193" t="s">
        <v>24</v>
      </c>
      <c r="G57" s="194"/>
      <c r="H57" s="194"/>
      <c r="I57" s="194">
        <f>'1 1b Pol'!G145</f>
        <v>0</v>
      </c>
      <c r="J57" s="191" t="str">
        <f>IF(I94=0,"",I57/I94*100)</f>
        <v/>
      </c>
    </row>
    <row r="58" spans="1:10" ht="36.75" customHeight="1" x14ac:dyDescent="0.25">
      <c r="A58" s="180"/>
      <c r="B58" s="185" t="s">
        <v>80</v>
      </c>
      <c r="C58" s="186" t="s">
        <v>81</v>
      </c>
      <c r="D58" s="187"/>
      <c r="E58" s="187"/>
      <c r="F58" s="193" t="s">
        <v>24</v>
      </c>
      <c r="G58" s="194"/>
      <c r="H58" s="194"/>
      <c r="I58" s="194">
        <f>'1 1b Pol'!G266</f>
        <v>0</v>
      </c>
      <c r="J58" s="191" t="str">
        <f>IF(I94=0,"",I58/I94*100)</f>
        <v/>
      </c>
    </row>
    <row r="59" spans="1:10" ht="36.75" customHeight="1" x14ac:dyDescent="0.25">
      <c r="A59" s="180"/>
      <c r="B59" s="185" t="s">
        <v>82</v>
      </c>
      <c r="C59" s="186" t="s">
        <v>83</v>
      </c>
      <c r="D59" s="187"/>
      <c r="E59" s="187"/>
      <c r="F59" s="193" t="s">
        <v>24</v>
      </c>
      <c r="G59" s="194"/>
      <c r="H59" s="194"/>
      <c r="I59" s="194">
        <f>'1 1b Pol'!G283</f>
        <v>0</v>
      </c>
      <c r="J59" s="191" t="str">
        <f>IF(I94=0,"",I59/I94*100)</f>
        <v/>
      </c>
    </row>
    <row r="60" spans="1:10" ht="36.75" customHeight="1" x14ac:dyDescent="0.25">
      <c r="A60" s="180"/>
      <c r="B60" s="185" t="s">
        <v>84</v>
      </c>
      <c r="C60" s="186" t="s">
        <v>85</v>
      </c>
      <c r="D60" s="187"/>
      <c r="E60" s="187"/>
      <c r="F60" s="193" t="s">
        <v>24</v>
      </c>
      <c r="G60" s="194"/>
      <c r="H60" s="194"/>
      <c r="I60" s="194">
        <f>'1 1b Pol'!G328</f>
        <v>0</v>
      </c>
      <c r="J60" s="191" t="str">
        <f>IF(I94=0,"",I60/I94*100)</f>
        <v/>
      </c>
    </row>
    <row r="61" spans="1:10" ht="36.75" customHeight="1" x14ac:dyDescent="0.25">
      <c r="A61" s="180"/>
      <c r="B61" s="185" t="s">
        <v>86</v>
      </c>
      <c r="C61" s="186" t="s">
        <v>87</v>
      </c>
      <c r="D61" s="187"/>
      <c r="E61" s="187"/>
      <c r="F61" s="193" t="s">
        <v>24</v>
      </c>
      <c r="G61" s="194"/>
      <c r="H61" s="194"/>
      <c r="I61" s="194">
        <f>'1 1b Pol'!G365</f>
        <v>0</v>
      </c>
      <c r="J61" s="191" t="str">
        <f>IF(I94=0,"",I61/I94*100)</f>
        <v/>
      </c>
    </row>
    <row r="62" spans="1:10" ht="36.75" customHeight="1" x14ac:dyDescent="0.25">
      <c r="A62" s="180"/>
      <c r="B62" s="185" t="s">
        <v>88</v>
      </c>
      <c r="C62" s="186" t="s">
        <v>89</v>
      </c>
      <c r="D62" s="187"/>
      <c r="E62" s="187"/>
      <c r="F62" s="193" t="s">
        <v>24</v>
      </c>
      <c r="G62" s="194"/>
      <c r="H62" s="194"/>
      <c r="I62" s="194">
        <f>'1 1b Pol'!G432</f>
        <v>0</v>
      </c>
      <c r="J62" s="191" t="str">
        <f>IF(I94=0,"",I62/I94*100)</f>
        <v/>
      </c>
    </row>
    <row r="63" spans="1:10" ht="36.75" customHeight="1" x14ac:dyDescent="0.25">
      <c r="A63" s="180"/>
      <c r="B63" s="185" t="s">
        <v>90</v>
      </c>
      <c r="C63" s="186" t="s">
        <v>91</v>
      </c>
      <c r="D63" s="187"/>
      <c r="E63" s="187"/>
      <c r="F63" s="193" t="s">
        <v>24</v>
      </c>
      <c r="G63" s="194"/>
      <c r="H63" s="194"/>
      <c r="I63" s="194">
        <f>'1 1b Pol'!G444</f>
        <v>0</v>
      </c>
      <c r="J63" s="191" t="str">
        <f>IF(I94=0,"",I63/I94*100)</f>
        <v/>
      </c>
    </row>
    <row r="64" spans="1:10" ht="36.75" customHeight="1" x14ac:dyDescent="0.25">
      <c r="A64" s="180"/>
      <c r="B64" s="185" t="s">
        <v>92</v>
      </c>
      <c r="C64" s="186" t="s">
        <v>93</v>
      </c>
      <c r="D64" s="187"/>
      <c r="E64" s="187"/>
      <c r="F64" s="193" t="s">
        <v>24</v>
      </c>
      <c r="G64" s="194"/>
      <c r="H64" s="194"/>
      <c r="I64" s="194">
        <f>'1 1b Pol'!G497</f>
        <v>0</v>
      </c>
      <c r="J64" s="191" t="str">
        <f>IF(I94=0,"",I64/I94*100)</f>
        <v/>
      </c>
    </row>
    <row r="65" spans="1:10" ht="36.75" customHeight="1" x14ac:dyDescent="0.25">
      <c r="A65" s="180"/>
      <c r="B65" s="185" t="s">
        <v>94</v>
      </c>
      <c r="C65" s="186" t="s">
        <v>95</v>
      </c>
      <c r="D65" s="187"/>
      <c r="E65" s="187"/>
      <c r="F65" s="193" t="s">
        <v>24</v>
      </c>
      <c r="G65" s="194"/>
      <c r="H65" s="194"/>
      <c r="I65" s="194">
        <f>'1 1b Pol'!G525</f>
        <v>0</v>
      </c>
      <c r="J65" s="191" t="str">
        <f>IF(I94=0,"",I65/I94*100)</f>
        <v/>
      </c>
    </row>
    <row r="66" spans="1:10" ht="36.75" customHeight="1" x14ac:dyDescent="0.25">
      <c r="A66" s="180"/>
      <c r="B66" s="185" t="s">
        <v>96</v>
      </c>
      <c r="C66" s="186" t="s">
        <v>97</v>
      </c>
      <c r="D66" s="187"/>
      <c r="E66" s="187"/>
      <c r="F66" s="193" t="s">
        <v>24</v>
      </c>
      <c r="G66" s="194"/>
      <c r="H66" s="194"/>
      <c r="I66" s="194">
        <f>'1 1b Pol'!G736</f>
        <v>0</v>
      </c>
      <c r="J66" s="191" t="str">
        <f>IF(I94=0,"",I66/I94*100)</f>
        <v/>
      </c>
    </row>
    <row r="67" spans="1:10" ht="36.75" customHeight="1" x14ac:dyDescent="0.25">
      <c r="A67" s="180"/>
      <c r="B67" s="185" t="s">
        <v>98</v>
      </c>
      <c r="C67" s="186" t="s">
        <v>99</v>
      </c>
      <c r="D67" s="187"/>
      <c r="E67" s="187"/>
      <c r="F67" s="193" t="s">
        <v>25</v>
      </c>
      <c r="G67" s="194"/>
      <c r="H67" s="194"/>
      <c r="I67" s="194">
        <f>'1 1b Pol'!G747</f>
        <v>0</v>
      </c>
      <c r="J67" s="191" t="str">
        <f>IF(I94=0,"",I67/I94*100)</f>
        <v/>
      </c>
    </row>
    <row r="68" spans="1:10" ht="36.75" customHeight="1" x14ac:dyDescent="0.25">
      <c r="A68" s="180"/>
      <c r="B68" s="185" t="s">
        <v>100</v>
      </c>
      <c r="C68" s="186" t="s">
        <v>101</v>
      </c>
      <c r="D68" s="187"/>
      <c r="E68" s="187"/>
      <c r="F68" s="193" t="s">
        <v>25</v>
      </c>
      <c r="G68" s="194"/>
      <c r="H68" s="194"/>
      <c r="I68" s="194">
        <f>'1 1b Pol'!G776</f>
        <v>0</v>
      </c>
      <c r="J68" s="191" t="str">
        <f>IF(I94=0,"",I68/I94*100)</f>
        <v/>
      </c>
    </row>
    <row r="69" spans="1:10" ht="36.75" customHeight="1" x14ac:dyDescent="0.25">
      <c r="A69" s="180"/>
      <c r="B69" s="185" t="s">
        <v>102</v>
      </c>
      <c r="C69" s="186" t="s">
        <v>103</v>
      </c>
      <c r="D69" s="187"/>
      <c r="E69" s="187"/>
      <c r="F69" s="193" t="s">
        <v>25</v>
      </c>
      <c r="G69" s="194"/>
      <c r="H69" s="194"/>
      <c r="I69" s="194">
        <f>'1 1b Pol'!G844</f>
        <v>0</v>
      </c>
      <c r="J69" s="191" t="str">
        <f>IF(I94=0,"",I69/I94*100)</f>
        <v/>
      </c>
    </row>
    <row r="70" spans="1:10" ht="36.75" customHeight="1" x14ac:dyDescent="0.25">
      <c r="A70" s="180"/>
      <c r="B70" s="185" t="s">
        <v>104</v>
      </c>
      <c r="C70" s="186" t="s">
        <v>105</v>
      </c>
      <c r="D70" s="187"/>
      <c r="E70" s="187"/>
      <c r="F70" s="193" t="s">
        <v>25</v>
      </c>
      <c r="G70" s="194"/>
      <c r="H70" s="194"/>
      <c r="I70" s="194">
        <f>'1 2 Pol'!G8</f>
        <v>0</v>
      </c>
      <c r="J70" s="191" t="str">
        <f>IF(I94=0,"",I70/I94*100)</f>
        <v/>
      </c>
    </row>
    <row r="71" spans="1:10" ht="36.75" customHeight="1" x14ac:dyDescent="0.25">
      <c r="A71" s="180"/>
      <c r="B71" s="185" t="s">
        <v>106</v>
      </c>
      <c r="C71" s="186" t="s">
        <v>107</v>
      </c>
      <c r="D71" s="187"/>
      <c r="E71" s="187"/>
      <c r="F71" s="193" t="s">
        <v>25</v>
      </c>
      <c r="G71" s="194"/>
      <c r="H71" s="194"/>
      <c r="I71" s="194">
        <f>'1 2 Pol'!G10</f>
        <v>0</v>
      </c>
      <c r="J71" s="191" t="str">
        <f>IF(I94=0,"",I71/I94*100)</f>
        <v/>
      </c>
    </row>
    <row r="72" spans="1:10" ht="36.75" customHeight="1" x14ac:dyDescent="0.25">
      <c r="A72" s="180"/>
      <c r="B72" s="185" t="s">
        <v>108</v>
      </c>
      <c r="C72" s="186" t="s">
        <v>109</v>
      </c>
      <c r="D72" s="187"/>
      <c r="E72" s="187"/>
      <c r="F72" s="193" t="s">
        <v>25</v>
      </c>
      <c r="G72" s="194"/>
      <c r="H72" s="194"/>
      <c r="I72" s="194">
        <f>'1 1b Pol'!G943</f>
        <v>0</v>
      </c>
      <c r="J72" s="191" t="str">
        <f>IF(I94=0,"",I72/I94*100)</f>
        <v/>
      </c>
    </row>
    <row r="73" spans="1:10" ht="36.75" customHeight="1" x14ac:dyDescent="0.25">
      <c r="A73" s="180"/>
      <c r="B73" s="185" t="s">
        <v>110</v>
      </c>
      <c r="C73" s="186" t="s">
        <v>111</v>
      </c>
      <c r="D73" s="187"/>
      <c r="E73" s="187"/>
      <c r="F73" s="193" t="s">
        <v>25</v>
      </c>
      <c r="G73" s="194"/>
      <c r="H73" s="194"/>
      <c r="I73" s="194">
        <f>'1 1b Pol'!G972</f>
        <v>0</v>
      </c>
      <c r="J73" s="191" t="str">
        <f>IF(I94=0,"",I73/I94*100)</f>
        <v/>
      </c>
    </row>
    <row r="74" spans="1:10" ht="36.75" customHeight="1" x14ac:dyDescent="0.25">
      <c r="A74" s="180"/>
      <c r="B74" s="185" t="s">
        <v>112</v>
      </c>
      <c r="C74" s="186" t="s">
        <v>113</v>
      </c>
      <c r="D74" s="187"/>
      <c r="E74" s="187"/>
      <c r="F74" s="193" t="s">
        <v>25</v>
      </c>
      <c r="G74" s="194"/>
      <c r="H74" s="194"/>
      <c r="I74" s="194">
        <f>'1 1b Pol'!G986</f>
        <v>0</v>
      </c>
      <c r="J74" s="191" t="str">
        <f>IF(I94=0,"",I74/I94*100)</f>
        <v/>
      </c>
    </row>
    <row r="75" spans="1:10" ht="36.75" customHeight="1" x14ac:dyDescent="0.25">
      <c r="A75" s="180"/>
      <c r="B75" s="185" t="s">
        <v>114</v>
      </c>
      <c r="C75" s="186" t="s">
        <v>115</v>
      </c>
      <c r="D75" s="187"/>
      <c r="E75" s="187"/>
      <c r="F75" s="193" t="s">
        <v>25</v>
      </c>
      <c r="G75" s="194"/>
      <c r="H75" s="194"/>
      <c r="I75" s="194">
        <f>'1 1b Pol'!G1033</f>
        <v>0</v>
      </c>
      <c r="J75" s="191" t="str">
        <f>IF(I94=0,"",I75/I94*100)</f>
        <v/>
      </c>
    </row>
    <row r="76" spans="1:10" ht="36.75" customHeight="1" x14ac:dyDescent="0.25">
      <c r="A76" s="180"/>
      <c r="B76" s="185" t="s">
        <v>116</v>
      </c>
      <c r="C76" s="186" t="s">
        <v>117</v>
      </c>
      <c r="D76" s="187"/>
      <c r="E76" s="187"/>
      <c r="F76" s="193" t="s">
        <v>25</v>
      </c>
      <c r="G76" s="194"/>
      <c r="H76" s="194"/>
      <c r="I76" s="194">
        <f>'1 1b Pol'!G1044</f>
        <v>0</v>
      </c>
      <c r="J76" s="191" t="str">
        <f>IF(I94=0,"",I76/I94*100)</f>
        <v/>
      </c>
    </row>
    <row r="77" spans="1:10" ht="36.75" customHeight="1" x14ac:dyDescent="0.25">
      <c r="A77" s="180"/>
      <c r="B77" s="185" t="s">
        <v>118</v>
      </c>
      <c r="C77" s="186" t="s">
        <v>119</v>
      </c>
      <c r="D77" s="187"/>
      <c r="E77" s="187"/>
      <c r="F77" s="193" t="s">
        <v>25</v>
      </c>
      <c r="G77" s="194"/>
      <c r="H77" s="194"/>
      <c r="I77" s="194">
        <f>'1 1b Pol'!G1056</f>
        <v>0</v>
      </c>
      <c r="J77" s="191" t="str">
        <f>IF(I94=0,"",I77/I94*100)</f>
        <v/>
      </c>
    </row>
    <row r="78" spans="1:10" ht="36.75" customHeight="1" x14ac:dyDescent="0.25">
      <c r="A78" s="180"/>
      <c r="B78" s="185" t="s">
        <v>120</v>
      </c>
      <c r="C78" s="186" t="s">
        <v>121</v>
      </c>
      <c r="D78" s="187"/>
      <c r="E78" s="187"/>
      <c r="F78" s="193" t="s">
        <v>25</v>
      </c>
      <c r="G78" s="194"/>
      <c r="H78" s="194"/>
      <c r="I78" s="194">
        <f>'1 1b Pol'!G1061</f>
        <v>0</v>
      </c>
      <c r="J78" s="191" t="str">
        <f>IF(I94=0,"",I78/I94*100)</f>
        <v/>
      </c>
    </row>
    <row r="79" spans="1:10" ht="36.75" customHeight="1" x14ac:dyDescent="0.25">
      <c r="A79" s="180"/>
      <c r="B79" s="185" t="s">
        <v>122</v>
      </c>
      <c r="C79" s="186" t="s">
        <v>123</v>
      </c>
      <c r="D79" s="187"/>
      <c r="E79" s="187"/>
      <c r="F79" s="193" t="s">
        <v>25</v>
      </c>
      <c r="G79" s="194"/>
      <c r="H79" s="194"/>
      <c r="I79" s="194">
        <f>'1 1b Pol'!G1090</f>
        <v>0</v>
      </c>
      <c r="J79" s="191" t="str">
        <f>IF(I94=0,"",I79/I94*100)</f>
        <v/>
      </c>
    </row>
    <row r="80" spans="1:10" ht="36.75" customHeight="1" x14ac:dyDescent="0.25">
      <c r="A80" s="180"/>
      <c r="B80" s="185" t="s">
        <v>124</v>
      </c>
      <c r="C80" s="186" t="s">
        <v>125</v>
      </c>
      <c r="D80" s="187"/>
      <c r="E80" s="187"/>
      <c r="F80" s="193" t="s">
        <v>25</v>
      </c>
      <c r="G80" s="194"/>
      <c r="H80" s="194"/>
      <c r="I80" s="194">
        <f>'1 1b Pol'!G1176</f>
        <v>0</v>
      </c>
      <c r="J80" s="191" t="str">
        <f>IF(I94=0,"",I80/I94*100)</f>
        <v/>
      </c>
    </row>
    <row r="81" spans="1:10" ht="36.75" customHeight="1" x14ac:dyDescent="0.25">
      <c r="A81" s="180"/>
      <c r="B81" s="185" t="s">
        <v>126</v>
      </c>
      <c r="C81" s="186" t="s">
        <v>127</v>
      </c>
      <c r="D81" s="187"/>
      <c r="E81" s="187"/>
      <c r="F81" s="193" t="s">
        <v>25</v>
      </c>
      <c r="G81" s="194"/>
      <c r="H81" s="194"/>
      <c r="I81" s="194">
        <f>'1 1b Pol'!G1201</f>
        <v>0</v>
      </c>
      <c r="J81" s="191" t="str">
        <f>IF(I94=0,"",I81/I94*100)</f>
        <v/>
      </c>
    </row>
    <row r="82" spans="1:10" ht="36.75" customHeight="1" x14ac:dyDescent="0.25">
      <c r="A82" s="180"/>
      <c r="B82" s="185" t="s">
        <v>128</v>
      </c>
      <c r="C82" s="186" t="s">
        <v>129</v>
      </c>
      <c r="D82" s="187"/>
      <c r="E82" s="187"/>
      <c r="F82" s="193" t="s">
        <v>25</v>
      </c>
      <c r="G82" s="194"/>
      <c r="H82" s="194"/>
      <c r="I82" s="194">
        <f>'1 1b Pol'!G1230</f>
        <v>0</v>
      </c>
      <c r="J82" s="191" t="str">
        <f>IF(I94=0,"",I82/I94*100)</f>
        <v/>
      </c>
    </row>
    <row r="83" spans="1:10" ht="36.75" customHeight="1" x14ac:dyDescent="0.25">
      <c r="A83" s="180"/>
      <c r="B83" s="185" t="s">
        <v>130</v>
      </c>
      <c r="C83" s="186" t="s">
        <v>131</v>
      </c>
      <c r="D83" s="187"/>
      <c r="E83" s="187"/>
      <c r="F83" s="193" t="s">
        <v>25</v>
      </c>
      <c r="G83" s="194"/>
      <c r="H83" s="194"/>
      <c r="I83" s="194">
        <f>'1 1b Pol'!G1254</f>
        <v>0</v>
      </c>
      <c r="J83" s="191" t="str">
        <f>IF(I94=0,"",I83/I94*100)</f>
        <v/>
      </c>
    </row>
    <row r="84" spans="1:10" ht="36.75" customHeight="1" x14ac:dyDescent="0.25">
      <c r="A84" s="180"/>
      <c r="B84" s="185" t="s">
        <v>132</v>
      </c>
      <c r="C84" s="186" t="s">
        <v>133</v>
      </c>
      <c r="D84" s="187"/>
      <c r="E84" s="187"/>
      <c r="F84" s="193" t="s">
        <v>25</v>
      </c>
      <c r="G84" s="194"/>
      <c r="H84" s="194"/>
      <c r="I84" s="194">
        <f>'1 2 Pol'!G12</f>
        <v>0</v>
      </c>
      <c r="J84" s="191" t="str">
        <f>IF(I94=0,"",I84/I94*100)</f>
        <v/>
      </c>
    </row>
    <row r="85" spans="1:10" ht="36.75" customHeight="1" x14ac:dyDescent="0.25">
      <c r="A85" s="180"/>
      <c r="B85" s="185" t="s">
        <v>134</v>
      </c>
      <c r="C85" s="186" t="s">
        <v>135</v>
      </c>
      <c r="D85" s="187"/>
      <c r="E85" s="187"/>
      <c r="F85" s="193" t="s">
        <v>25</v>
      </c>
      <c r="G85" s="194"/>
      <c r="H85" s="194"/>
      <c r="I85" s="194">
        <f>'1 2 Pol'!G14</f>
        <v>0</v>
      </c>
      <c r="J85" s="191" t="str">
        <f>IF(I94=0,"",I85/I94*100)</f>
        <v/>
      </c>
    </row>
    <row r="86" spans="1:10" ht="36.75" customHeight="1" x14ac:dyDescent="0.25">
      <c r="A86" s="180"/>
      <c r="B86" s="185" t="s">
        <v>136</v>
      </c>
      <c r="C86" s="186" t="s">
        <v>137</v>
      </c>
      <c r="D86" s="187"/>
      <c r="E86" s="187"/>
      <c r="F86" s="193" t="s">
        <v>26</v>
      </c>
      <c r="G86" s="194"/>
      <c r="H86" s="194"/>
      <c r="I86" s="194">
        <f>'1 2 Pol'!G16</f>
        <v>0</v>
      </c>
      <c r="J86" s="191" t="str">
        <f>IF(I94=0,"",I86/I94*100)</f>
        <v/>
      </c>
    </row>
    <row r="87" spans="1:10" ht="36.75" customHeight="1" x14ac:dyDescent="0.25">
      <c r="A87" s="180"/>
      <c r="B87" s="185" t="s">
        <v>138</v>
      </c>
      <c r="C87" s="186" t="s">
        <v>139</v>
      </c>
      <c r="D87" s="187"/>
      <c r="E87" s="187"/>
      <c r="F87" s="193" t="s">
        <v>26</v>
      </c>
      <c r="G87" s="194"/>
      <c r="H87" s="194"/>
      <c r="I87" s="194">
        <f>'1 2 Pol'!G18</f>
        <v>0</v>
      </c>
      <c r="J87" s="191" t="str">
        <f>IF(I94=0,"",I87/I94*100)</f>
        <v/>
      </c>
    </row>
    <row r="88" spans="1:10" ht="36.75" customHeight="1" x14ac:dyDescent="0.25">
      <c r="A88" s="180"/>
      <c r="B88" s="185" t="s">
        <v>140</v>
      </c>
      <c r="C88" s="186" t="s">
        <v>141</v>
      </c>
      <c r="D88" s="187"/>
      <c r="E88" s="187"/>
      <c r="F88" s="193" t="s">
        <v>26</v>
      </c>
      <c r="G88" s="194"/>
      <c r="H88" s="194"/>
      <c r="I88" s="194">
        <f>'1 2 Pol'!G20</f>
        <v>0</v>
      </c>
      <c r="J88" s="191" t="str">
        <f>IF(I94=0,"",I88/I94*100)</f>
        <v/>
      </c>
    </row>
    <row r="89" spans="1:10" ht="36.75" customHeight="1" x14ac:dyDescent="0.25">
      <c r="A89" s="180"/>
      <c r="B89" s="185" t="s">
        <v>142</v>
      </c>
      <c r="C89" s="186" t="s">
        <v>143</v>
      </c>
      <c r="D89" s="187"/>
      <c r="E89" s="187"/>
      <c r="F89" s="193" t="s">
        <v>144</v>
      </c>
      <c r="G89" s="194"/>
      <c r="H89" s="194"/>
      <c r="I89" s="194">
        <f>'1 1b Pol'!G1264</f>
        <v>0</v>
      </c>
      <c r="J89" s="191" t="str">
        <f>IF(I94=0,"",I89/I94*100)</f>
        <v/>
      </c>
    </row>
    <row r="90" spans="1:10" ht="36.75" customHeight="1" x14ac:dyDescent="0.25">
      <c r="A90" s="180"/>
      <c r="B90" s="185" t="s">
        <v>145</v>
      </c>
      <c r="C90" s="186" t="s">
        <v>146</v>
      </c>
      <c r="D90" s="187"/>
      <c r="E90" s="187"/>
      <c r="F90" s="193" t="s">
        <v>144</v>
      </c>
      <c r="G90" s="194"/>
      <c r="H90" s="194"/>
      <c r="I90" s="194">
        <f>'1 1b Pol'!G1308</f>
        <v>0</v>
      </c>
      <c r="J90" s="191" t="str">
        <f>IF(I94=0,"",I90/I94*100)</f>
        <v/>
      </c>
    </row>
    <row r="91" spans="1:10" ht="36.75" customHeight="1" x14ac:dyDescent="0.25">
      <c r="A91" s="180"/>
      <c r="B91" s="185" t="s">
        <v>147</v>
      </c>
      <c r="C91" s="186" t="s">
        <v>27</v>
      </c>
      <c r="D91" s="187"/>
      <c r="E91" s="187"/>
      <c r="F91" s="193" t="s">
        <v>147</v>
      </c>
      <c r="G91" s="194"/>
      <c r="H91" s="194"/>
      <c r="I91" s="194">
        <f>'00 0 Naklady'!G8</f>
        <v>0</v>
      </c>
      <c r="J91" s="191" t="str">
        <f>IF(I94=0,"",I91/I94*100)</f>
        <v/>
      </c>
    </row>
    <row r="92" spans="1:10" ht="36.75" customHeight="1" x14ac:dyDescent="0.25">
      <c r="A92" s="180"/>
      <c r="B92" s="185" t="s">
        <v>148</v>
      </c>
      <c r="C92" s="186" t="s">
        <v>28</v>
      </c>
      <c r="D92" s="187"/>
      <c r="E92" s="187"/>
      <c r="F92" s="193" t="s">
        <v>148</v>
      </c>
      <c r="G92" s="194"/>
      <c r="H92" s="194"/>
      <c r="I92" s="194">
        <f>'00 0 Naklady'!G13</f>
        <v>0</v>
      </c>
      <c r="J92" s="191" t="str">
        <f>IF(I94=0,"",I92/I94*100)</f>
        <v/>
      </c>
    </row>
    <row r="93" spans="1:10" ht="36.75" customHeight="1" x14ac:dyDescent="0.25">
      <c r="A93" s="180"/>
      <c r="B93" s="185" t="s">
        <v>149</v>
      </c>
      <c r="C93" s="186" t="s">
        <v>150</v>
      </c>
      <c r="D93" s="187"/>
      <c r="E93" s="187"/>
      <c r="F93" s="193" t="s">
        <v>148</v>
      </c>
      <c r="G93" s="194"/>
      <c r="H93" s="194"/>
      <c r="I93" s="194">
        <f>'00 0 Naklady'!G26</f>
        <v>0</v>
      </c>
      <c r="J93" s="191" t="str">
        <f>IF(I94=0,"",I93/I94*100)</f>
        <v/>
      </c>
    </row>
    <row r="94" spans="1:10" ht="25.5" customHeight="1" x14ac:dyDescent="0.25">
      <c r="A94" s="181"/>
      <c r="B94" s="188" t="s">
        <v>1</v>
      </c>
      <c r="C94" s="189"/>
      <c r="D94" s="190"/>
      <c r="E94" s="190"/>
      <c r="F94" s="195"/>
      <c r="G94" s="196"/>
      <c r="H94" s="196"/>
      <c r="I94" s="196">
        <f>SUM(I53:I93)</f>
        <v>0</v>
      </c>
      <c r="J94" s="192">
        <f>SUM(J53:J93)</f>
        <v>0</v>
      </c>
    </row>
    <row r="95" spans="1:10" x14ac:dyDescent="0.25">
      <c r="F95" s="133"/>
      <c r="G95" s="133"/>
      <c r="H95" s="133"/>
      <c r="I95" s="133"/>
      <c r="J95" s="134"/>
    </row>
    <row r="96" spans="1:10" x14ac:dyDescent="0.25">
      <c r="F96" s="133"/>
      <c r="G96" s="133"/>
      <c r="H96" s="133"/>
      <c r="I96" s="133"/>
      <c r="J96" s="134"/>
    </row>
    <row r="97" spans="6:10" x14ac:dyDescent="0.25">
      <c r="F97" s="133"/>
      <c r="G97" s="133"/>
      <c r="H97" s="133"/>
      <c r="I97" s="133"/>
      <c r="J97" s="134"/>
    </row>
  </sheetData>
  <sheetProtection algorithmName="SHA-512" hashValue="dkvxyd9BnyophdfkmDdHHI+KkxgTPVQqog2A2zGERdYajd8o5nbsFQUZsRCzKS62ls1pT3BZakyVKRJt83Pdnw==" saltValue="lFFoB3RRTZYsrdo4n2JqM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C90:E90"/>
    <mergeCell ref="C91:E91"/>
    <mergeCell ref="C92:E92"/>
    <mergeCell ref="C93:E93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19685039370078741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LMjoKfISdQf6OqIvANwdEu1VoHjmofifDL7+P4R6mr61x/yeUgRM3obj9CE+GOlHOZENxe9XAdca1+hnjiC41g==" saltValue="YxQdx9/pLYo3mVTt77g/O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4B21-261F-4273-8B5F-8D9B5DB69540}">
  <sheetPr>
    <outlinePr summaryBelow="0"/>
  </sheetPr>
  <dimension ref="A1:BH5000"/>
  <sheetViews>
    <sheetView workbookViewId="0">
      <pane ySplit="7" topLeftCell="A71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151</v>
      </c>
      <c r="B1" s="198"/>
      <c r="C1" s="198"/>
      <c r="D1" s="198"/>
      <c r="E1" s="198"/>
      <c r="F1" s="198"/>
      <c r="G1" s="198"/>
      <c r="AG1" t="s">
        <v>152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153</v>
      </c>
    </row>
    <row r="3" spans="1:60" ht="25.05" customHeight="1" x14ac:dyDescent="0.25">
      <c r="A3" s="199" t="s">
        <v>8</v>
      </c>
      <c r="B3" s="48" t="s">
        <v>154</v>
      </c>
      <c r="C3" s="202" t="s">
        <v>155</v>
      </c>
      <c r="D3" s="200"/>
      <c r="E3" s="200"/>
      <c r="F3" s="200"/>
      <c r="G3" s="201"/>
      <c r="AC3" s="178" t="s">
        <v>156</v>
      </c>
      <c r="AG3" t="s">
        <v>157</v>
      </c>
    </row>
    <row r="4" spans="1:60" ht="25.05" customHeight="1" x14ac:dyDescent="0.25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158</v>
      </c>
    </row>
    <row r="5" spans="1:60" x14ac:dyDescent="0.25">
      <c r="D5" s="10"/>
    </row>
    <row r="6" spans="1:60" ht="39.6" x14ac:dyDescent="0.25">
      <c r="A6" s="209" t="s">
        <v>159</v>
      </c>
      <c r="B6" s="211" t="s">
        <v>160</v>
      </c>
      <c r="C6" s="211" t="s">
        <v>161</v>
      </c>
      <c r="D6" s="210" t="s">
        <v>162</v>
      </c>
      <c r="E6" s="209" t="s">
        <v>163</v>
      </c>
      <c r="F6" s="208" t="s">
        <v>164</v>
      </c>
      <c r="G6" s="209" t="s">
        <v>29</v>
      </c>
      <c r="H6" s="212" t="s">
        <v>30</v>
      </c>
      <c r="I6" s="212" t="s">
        <v>165</v>
      </c>
      <c r="J6" s="212" t="s">
        <v>31</v>
      </c>
      <c r="K6" s="212" t="s">
        <v>166</v>
      </c>
      <c r="L6" s="212" t="s">
        <v>167</v>
      </c>
      <c r="M6" s="212" t="s">
        <v>168</v>
      </c>
      <c r="N6" s="212" t="s">
        <v>169</v>
      </c>
      <c r="O6" s="212" t="s">
        <v>170</v>
      </c>
      <c r="P6" s="212" t="s">
        <v>171</v>
      </c>
      <c r="Q6" s="212" t="s">
        <v>172</v>
      </c>
      <c r="R6" s="212" t="s">
        <v>173</v>
      </c>
      <c r="S6" s="212" t="s">
        <v>174</v>
      </c>
      <c r="T6" s="212" t="s">
        <v>175</v>
      </c>
      <c r="U6" s="212" t="s">
        <v>176</v>
      </c>
      <c r="V6" s="212" t="s">
        <v>177</v>
      </c>
      <c r="W6" s="212" t="s">
        <v>178</v>
      </c>
      <c r="X6" s="212" t="s">
        <v>179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6" t="s">
        <v>180</v>
      </c>
      <c r="B8" s="227" t="s">
        <v>147</v>
      </c>
      <c r="C8" s="251" t="s">
        <v>27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</v>
      </c>
      <c r="P8" s="230"/>
      <c r="Q8" s="230">
        <f>SUM(Q9:Q12)</f>
        <v>0</v>
      </c>
      <c r="R8" s="230"/>
      <c r="S8" s="230"/>
      <c r="T8" s="231"/>
      <c r="U8" s="225"/>
      <c r="V8" s="225">
        <f>SUM(V9:V12)</f>
        <v>0</v>
      </c>
      <c r="W8" s="225"/>
      <c r="X8" s="225"/>
      <c r="AG8" t="s">
        <v>181</v>
      </c>
    </row>
    <row r="9" spans="1:60" outlineLevel="1" x14ac:dyDescent="0.25">
      <c r="A9" s="232">
        <v>1</v>
      </c>
      <c r="B9" s="233" t="s">
        <v>182</v>
      </c>
      <c r="C9" s="252" t="s">
        <v>183</v>
      </c>
      <c r="D9" s="234" t="s">
        <v>184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185</v>
      </c>
      <c r="T9" s="238" t="s">
        <v>186</v>
      </c>
      <c r="U9" s="222">
        <v>0</v>
      </c>
      <c r="V9" s="222">
        <f>ROUND(E9*U9,2)</f>
        <v>0</v>
      </c>
      <c r="W9" s="222"/>
      <c r="X9" s="222" t="s">
        <v>187</v>
      </c>
      <c r="Y9" s="213"/>
      <c r="Z9" s="213"/>
      <c r="AA9" s="213"/>
      <c r="AB9" s="213"/>
      <c r="AC9" s="213"/>
      <c r="AD9" s="213"/>
      <c r="AE9" s="213"/>
      <c r="AF9" s="213"/>
      <c r="AG9" s="213" t="s">
        <v>188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3" t="s">
        <v>189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190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Zaměření a vytýčení stávajících inženýrských sítí v místě stavby z hlediska jejich ochrany při provádění stavby.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2">
        <v>2</v>
      </c>
      <c r="B11" s="233" t="s">
        <v>191</v>
      </c>
      <c r="C11" s="252" t="s">
        <v>192</v>
      </c>
      <c r="D11" s="234" t="s">
        <v>184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185</v>
      </c>
      <c r="T11" s="238" t="s">
        <v>186</v>
      </c>
      <c r="U11" s="222">
        <v>0</v>
      </c>
      <c r="V11" s="222">
        <f>ROUND(E11*U11,2)</f>
        <v>0</v>
      </c>
      <c r="W11" s="222"/>
      <c r="X11" s="222" t="s">
        <v>187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193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1" outlineLevel="1" x14ac:dyDescent="0.25">
      <c r="A12" s="220"/>
      <c r="B12" s="221"/>
      <c r="C12" s="253" t="s">
        <v>194</v>
      </c>
      <c r="D12" s="240"/>
      <c r="E12" s="240"/>
      <c r="F12" s="240"/>
      <c r="G12" s="240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190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39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213"/>
      <c r="BC12" s="213"/>
      <c r="BD12" s="213"/>
      <c r="BE12" s="213"/>
      <c r="BF12" s="213"/>
      <c r="BG12" s="213"/>
      <c r="BH12" s="213"/>
    </row>
    <row r="13" spans="1:60" x14ac:dyDescent="0.25">
      <c r="A13" s="226" t="s">
        <v>180</v>
      </c>
      <c r="B13" s="227" t="s">
        <v>148</v>
      </c>
      <c r="C13" s="251" t="s">
        <v>28</v>
      </c>
      <c r="D13" s="228"/>
      <c r="E13" s="229"/>
      <c r="F13" s="230"/>
      <c r="G13" s="230">
        <f>SUMIF(AG14:AG25,"&lt;&gt;NOR",G14:G25)</f>
        <v>0</v>
      </c>
      <c r="H13" s="230"/>
      <c r="I13" s="230">
        <f>SUM(I14:I25)</f>
        <v>0</v>
      </c>
      <c r="J13" s="230"/>
      <c r="K13" s="230">
        <f>SUM(K14:K25)</f>
        <v>0</v>
      </c>
      <c r="L13" s="230"/>
      <c r="M13" s="230">
        <f>SUM(M14:M25)</f>
        <v>0</v>
      </c>
      <c r="N13" s="230"/>
      <c r="O13" s="230">
        <f>SUM(O14:O25)</f>
        <v>0</v>
      </c>
      <c r="P13" s="230"/>
      <c r="Q13" s="230">
        <f>SUM(Q14:Q25)</f>
        <v>0</v>
      </c>
      <c r="R13" s="230"/>
      <c r="S13" s="230"/>
      <c r="T13" s="231"/>
      <c r="U13" s="225"/>
      <c r="V13" s="225">
        <f>SUM(V14:V25)</f>
        <v>0</v>
      </c>
      <c r="W13" s="225"/>
      <c r="X13" s="225"/>
      <c r="AG13" t="s">
        <v>181</v>
      </c>
    </row>
    <row r="14" spans="1:60" outlineLevel="1" x14ac:dyDescent="0.25">
      <c r="A14" s="232">
        <v>3</v>
      </c>
      <c r="B14" s="233" t="s">
        <v>195</v>
      </c>
      <c r="C14" s="252" t="s">
        <v>196</v>
      </c>
      <c r="D14" s="234" t="s">
        <v>184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185</v>
      </c>
      <c r="T14" s="238" t="s">
        <v>186</v>
      </c>
      <c r="U14" s="222">
        <v>0</v>
      </c>
      <c r="V14" s="222">
        <f>ROUND(E14*U14,2)</f>
        <v>0</v>
      </c>
      <c r="W14" s="222"/>
      <c r="X14" s="222" t="s">
        <v>187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197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3" t="s">
        <v>198</v>
      </c>
      <c r="D15" s="240"/>
      <c r="E15" s="240"/>
      <c r="F15" s="240"/>
      <c r="G15" s="240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190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32">
        <v>4</v>
      </c>
      <c r="B16" s="233" t="s">
        <v>199</v>
      </c>
      <c r="C16" s="252" t="s">
        <v>200</v>
      </c>
      <c r="D16" s="234" t="s">
        <v>184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185</v>
      </c>
      <c r="T16" s="238" t="s">
        <v>186</v>
      </c>
      <c r="U16" s="222">
        <v>0</v>
      </c>
      <c r="V16" s="222">
        <f>ROUND(E16*U16,2)</f>
        <v>0</v>
      </c>
      <c r="W16" s="222"/>
      <c r="X16" s="222" t="s">
        <v>187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188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3" t="s">
        <v>201</v>
      </c>
      <c r="D17" s="240"/>
      <c r="E17" s="240"/>
      <c r="F17" s="240"/>
      <c r="G17" s="240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190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2">
        <v>5</v>
      </c>
      <c r="B18" s="233" t="s">
        <v>202</v>
      </c>
      <c r="C18" s="252" t="s">
        <v>203</v>
      </c>
      <c r="D18" s="234" t="s">
        <v>184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185</v>
      </c>
      <c r="T18" s="238" t="s">
        <v>186</v>
      </c>
      <c r="U18" s="222">
        <v>0</v>
      </c>
      <c r="V18" s="222">
        <f>ROUND(E18*U18,2)</f>
        <v>0</v>
      </c>
      <c r="W18" s="222"/>
      <c r="X18" s="222" t="s">
        <v>187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188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1" outlineLevel="1" x14ac:dyDescent="0.25">
      <c r="A19" s="220"/>
      <c r="B19" s="221"/>
      <c r="C19" s="253" t="s">
        <v>204</v>
      </c>
      <c r="D19" s="240"/>
      <c r="E19" s="240"/>
      <c r="F19" s="240"/>
      <c r="G19" s="240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190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39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2">
        <v>6</v>
      </c>
      <c r="B20" s="233" t="s">
        <v>205</v>
      </c>
      <c r="C20" s="252" t="s">
        <v>206</v>
      </c>
      <c r="D20" s="234" t="s">
        <v>184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185</v>
      </c>
      <c r="T20" s="238" t="s">
        <v>186</v>
      </c>
      <c r="U20" s="222">
        <v>0</v>
      </c>
      <c r="V20" s="222">
        <f>ROUND(E20*U20,2)</f>
        <v>0</v>
      </c>
      <c r="W20" s="222"/>
      <c r="X20" s="222" t="s">
        <v>187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188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1.2" outlineLevel="1" x14ac:dyDescent="0.25">
      <c r="A21" s="220"/>
      <c r="B21" s="221"/>
      <c r="C21" s="253" t="s">
        <v>207</v>
      </c>
      <c r="D21" s="240"/>
      <c r="E21" s="240"/>
      <c r="F21" s="240"/>
      <c r="G21" s="240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190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39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2">
        <v>7</v>
      </c>
      <c r="B22" s="233" t="s">
        <v>208</v>
      </c>
      <c r="C22" s="252" t="s">
        <v>209</v>
      </c>
      <c r="D22" s="234" t="s">
        <v>184</v>
      </c>
      <c r="E22" s="235">
        <v>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185</v>
      </c>
      <c r="T22" s="238" t="s">
        <v>186</v>
      </c>
      <c r="U22" s="222">
        <v>0</v>
      </c>
      <c r="V22" s="222">
        <f>ROUND(E22*U22,2)</f>
        <v>0</v>
      </c>
      <c r="W22" s="222"/>
      <c r="X22" s="222" t="s">
        <v>187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188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3" t="s">
        <v>210</v>
      </c>
      <c r="D23" s="240"/>
      <c r="E23" s="240"/>
      <c r="F23" s="240"/>
      <c r="G23" s="240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190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39" t="str">
        <f>C23</f>
        <v>Náklady na vyhotovení dokumentace skutečného provedení stavby a její předání objednateli v požadované formě a požadovaném počtu.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32">
        <v>8</v>
      </c>
      <c r="B24" s="233" t="s">
        <v>211</v>
      </c>
      <c r="C24" s="252" t="s">
        <v>212</v>
      </c>
      <c r="D24" s="234" t="s">
        <v>184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185</v>
      </c>
      <c r="T24" s="238" t="s">
        <v>186</v>
      </c>
      <c r="U24" s="222">
        <v>0</v>
      </c>
      <c r="V24" s="222">
        <f>ROUND(E24*U24,2)</f>
        <v>0</v>
      </c>
      <c r="W24" s="222"/>
      <c r="X24" s="222" t="s">
        <v>187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188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3" t="s">
        <v>213</v>
      </c>
      <c r="D25" s="240"/>
      <c r="E25" s="240"/>
      <c r="F25" s="240"/>
      <c r="G25" s="240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190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39" t="str">
        <f>C25</f>
        <v>Náklady na provedení skutečného zaměření stavby v rozsahu nezbytném pro zápis změny do katastru nemovitostí.</v>
      </c>
      <c r="BB25" s="213"/>
      <c r="BC25" s="213"/>
      <c r="BD25" s="213"/>
      <c r="BE25" s="213"/>
      <c r="BF25" s="213"/>
      <c r="BG25" s="213"/>
      <c r="BH25" s="213"/>
    </row>
    <row r="26" spans="1:60" x14ac:dyDescent="0.25">
      <c r="A26" s="226" t="s">
        <v>180</v>
      </c>
      <c r="B26" s="227" t="s">
        <v>149</v>
      </c>
      <c r="C26" s="251" t="s">
        <v>150</v>
      </c>
      <c r="D26" s="228"/>
      <c r="E26" s="229"/>
      <c r="F26" s="230"/>
      <c r="G26" s="230">
        <f>SUMIF(AG27:AG81,"&lt;&gt;NOR",G27:G81)</f>
        <v>0</v>
      </c>
      <c r="H26" s="230"/>
      <c r="I26" s="230">
        <f>SUM(I27:I81)</f>
        <v>0</v>
      </c>
      <c r="J26" s="230"/>
      <c r="K26" s="230">
        <f>SUM(K27:K81)</f>
        <v>0</v>
      </c>
      <c r="L26" s="230"/>
      <c r="M26" s="230">
        <f>SUM(M27:M81)</f>
        <v>0</v>
      </c>
      <c r="N26" s="230"/>
      <c r="O26" s="230">
        <f>SUM(O27:O81)</f>
        <v>639.96</v>
      </c>
      <c r="P26" s="230"/>
      <c r="Q26" s="230">
        <f>SUM(Q27:Q81)</f>
        <v>655</v>
      </c>
      <c r="R26" s="230"/>
      <c r="S26" s="230"/>
      <c r="T26" s="231"/>
      <c r="U26" s="225"/>
      <c r="V26" s="225">
        <f>SUM(V27:V81)</f>
        <v>847.06</v>
      </c>
      <c r="W26" s="225"/>
      <c r="X26" s="225"/>
      <c r="AG26" t="s">
        <v>181</v>
      </c>
    </row>
    <row r="27" spans="1:60" outlineLevel="1" x14ac:dyDescent="0.25">
      <c r="A27" s="232">
        <v>9</v>
      </c>
      <c r="B27" s="233" t="s">
        <v>214</v>
      </c>
      <c r="C27" s="252" t="s">
        <v>215</v>
      </c>
      <c r="D27" s="234" t="s">
        <v>216</v>
      </c>
      <c r="E27" s="235">
        <v>200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217</v>
      </c>
      <c r="S27" s="237" t="s">
        <v>185</v>
      </c>
      <c r="T27" s="238" t="s">
        <v>185</v>
      </c>
      <c r="U27" s="222">
        <v>0.17199999999999999</v>
      </c>
      <c r="V27" s="222">
        <f>ROUND(E27*U27,2)</f>
        <v>34.4</v>
      </c>
      <c r="W27" s="222"/>
      <c r="X27" s="222" t="s">
        <v>218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219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1" outlineLevel="1" x14ac:dyDescent="0.25">
      <c r="A28" s="220"/>
      <c r="B28" s="221"/>
      <c r="C28" s="254" t="s">
        <v>220</v>
      </c>
      <c r="D28" s="241"/>
      <c r="E28" s="241"/>
      <c r="F28" s="241"/>
      <c r="G28" s="241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221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39" t="str">
        <f>C28</f>
        <v>s odstraněním kořenů a s případným nutným odklizením křovin a stromů na hromady na vzdálenost do 50 m nebo s naložením na dopravní prostředek, do sklonu terénu 1 : 5,</v>
      </c>
      <c r="BB28" s="213"/>
      <c r="BC28" s="213"/>
      <c r="BD28" s="213"/>
      <c r="BE28" s="213"/>
      <c r="BF28" s="213"/>
      <c r="BG28" s="213"/>
      <c r="BH28" s="213"/>
    </row>
    <row r="29" spans="1:60" ht="20.399999999999999" outlineLevel="1" x14ac:dyDescent="0.25">
      <c r="A29" s="232">
        <v>10</v>
      </c>
      <c r="B29" s="233" t="s">
        <v>222</v>
      </c>
      <c r="C29" s="252" t="s">
        <v>223</v>
      </c>
      <c r="D29" s="234" t="s">
        <v>224</v>
      </c>
      <c r="E29" s="235">
        <v>38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217</v>
      </c>
      <c r="S29" s="237" t="s">
        <v>185</v>
      </c>
      <c r="T29" s="238" t="s">
        <v>185</v>
      </c>
      <c r="U29" s="222">
        <v>0.49</v>
      </c>
      <c r="V29" s="222">
        <f>ROUND(E29*U29,2)</f>
        <v>18.62</v>
      </c>
      <c r="W29" s="222"/>
      <c r="X29" s="222" t="s">
        <v>218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219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1" outlineLevel="1" x14ac:dyDescent="0.25">
      <c r="A30" s="220"/>
      <c r="B30" s="221"/>
      <c r="C30" s="254" t="s">
        <v>225</v>
      </c>
      <c r="D30" s="241"/>
      <c r="E30" s="241"/>
      <c r="F30" s="241"/>
      <c r="G30" s="241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221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39" t="str">
        <f>C30</f>
        <v>s odřezáním kmene a odvětvením, včetně případného odklizení kmene a větví na oddělené hromady na vzdálenost do 50 m nebo s naložením na dopravní prostředek,</v>
      </c>
      <c r="BB30" s="213"/>
      <c r="BC30" s="213"/>
      <c r="BD30" s="213"/>
      <c r="BE30" s="213"/>
      <c r="BF30" s="213"/>
      <c r="BG30" s="213"/>
      <c r="BH30" s="213"/>
    </row>
    <row r="31" spans="1:60" ht="20.399999999999999" outlineLevel="1" x14ac:dyDescent="0.25">
      <c r="A31" s="232">
        <v>11</v>
      </c>
      <c r="B31" s="233" t="s">
        <v>226</v>
      </c>
      <c r="C31" s="252" t="s">
        <v>227</v>
      </c>
      <c r="D31" s="234" t="s">
        <v>224</v>
      </c>
      <c r="E31" s="235">
        <v>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1E-4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217</v>
      </c>
      <c r="S31" s="237" t="s">
        <v>185</v>
      </c>
      <c r="T31" s="238" t="s">
        <v>185</v>
      </c>
      <c r="U31" s="222">
        <v>2.5619999999999998</v>
      </c>
      <c r="V31" s="222">
        <f>ROUND(E31*U31,2)</f>
        <v>5.12</v>
      </c>
      <c r="W31" s="222"/>
      <c r="X31" s="222" t="s">
        <v>218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219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1" outlineLevel="1" x14ac:dyDescent="0.25">
      <c r="A32" s="220"/>
      <c r="B32" s="221"/>
      <c r="C32" s="254" t="s">
        <v>228</v>
      </c>
      <c r="D32" s="241"/>
      <c r="E32" s="241"/>
      <c r="F32" s="241"/>
      <c r="G32" s="241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221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39" t="str">
        <f>C32</f>
        <v>s jejich vykopáním nebo vytrháním, s přesekáním kořenů a s případným nutným přemístěním pařezů na hromady do vzdálenosti do 50 m nebo s naložením na dopravní prostředek,</v>
      </c>
      <c r="BB32" s="213"/>
      <c r="BC32" s="213"/>
      <c r="BD32" s="213"/>
      <c r="BE32" s="213"/>
      <c r="BF32" s="213"/>
      <c r="BG32" s="213"/>
      <c r="BH32" s="213"/>
    </row>
    <row r="33" spans="1:60" ht="20.399999999999999" outlineLevel="1" x14ac:dyDescent="0.25">
      <c r="A33" s="232">
        <v>12</v>
      </c>
      <c r="B33" s="233" t="s">
        <v>229</v>
      </c>
      <c r="C33" s="252" t="s">
        <v>230</v>
      </c>
      <c r="D33" s="234" t="s">
        <v>224</v>
      </c>
      <c r="E33" s="235">
        <v>2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1E-4</v>
      </c>
      <c r="O33" s="237">
        <f>ROUND(E33*N33,2)</f>
        <v>0</v>
      </c>
      <c r="P33" s="237">
        <v>0</v>
      </c>
      <c r="Q33" s="237">
        <f>ROUND(E33*P33,2)</f>
        <v>0</v>
      </c>
      <c r="R33" s="237" t="s">
        <v>217</v>
      </c>
      <c r="S33" s="237" t="s">
        <v>185</v>
      </c>
      <c r="T33" s="238" t="s">
        <v>185</v>
      </c>
      <c r="U33" s="222">
        <v>4.5529999999999999</v>
      </c>
      <c r="V33" s="222">
        <f>ROUND(E33*U33,2)</f>
        <v>9.11</v>
      </c>
      <c r="W33" s="222"/>
      <c r="X33" s="222" t="s">
        <v>218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219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1" outlineLevel="1" x14ac:dyDescent="0.25">
      <c r="A34" s="220"/>
      <c r="B34" s="221"/>
      <c r="C34" s="254" t="s">
        <v>228</v>
      </c>
      <c r="D34" s="241"/>
      <c r="E34" s="241"/>
      <c r="F34" s="241"/>
      <c r="G34" s="241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221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39" t="str">
        <f>C34</f>
        <v>s jejich vykopáním nebo vytrháním, s přesekáním kořenů a s případným nutným přemístěním pařezů na hromady do vzdálenosti do 50 m nebo s naložením na dopravní prostředek,</v>
      </c>
      <c r="BB34" s="213"/>
      <c r="BC34" s="213"/>
      <c r="BD34" s="213"/>
      <c r="BE34" s="213"/>
      <c r="BF34" s="213"/>
      <c r="BG34" s="213"/>
      <c r="BH34" s="213"/>
    </row>
    <row r="35" spans="1:60" ht="30.6" outlineLevel="1" x14ac:dyDescent="0.25">
      <c r="A35" s="232">
        <v>13</v>
      </c>
      <c r="B35" s="233" t="s">
        <v>231</v>
      </c>
      <c r="C35" s="252" t="s">
        <v>232</v>
      </c>
      <c r="D35" s="234" t="s">
        <v>216</v>
      </c>
      <c r="E35" s="235">
        <v>500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0.40799999999999997</v>
      </c>
      <c r="Q35" s="237">
        <f>ROUND(E35*P35,2)</f>
        <v>204</v>
      </c>
      <c r="R35" s="237" t="s">
        <v>233</v>
      </c>
      <c r="S35" s="237" t="s">
        <v>185</v>
      </c>
      <c r="T35" s="238" t="s">
        <v>185</v>
      </c>
      <c r="U35" s="222">
        <v>6.2E-2</v>
      </c>
      <c r="V35" s="222">
        <f>ROUND(E35*U35,2)</f>
        <v>31</v>
      </c>
      <c r="W35" s="222"/>
      <c r="X35" s="222" t="s">
        <v>218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219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4" t="s">
        <v>234</v>
      </c>
      <c r="D36" s="241"/>
      <c r="E36" s="241"/>
      <c r="F36" s="241"/>
      <c r="G36" s="241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221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0.399999999999999" outlineLevel="1" x14ac:dyDescent="0.25">
      <c r="A37" s="242">
        <v>14</v>
      </c>
      <c r="B37" s="243" t="s">
        <v>235</v>
      </c>
      <c r="C37" s="255" t="s">
        <v>236</v>
      </c>
      <c r="D37" s="244" t="s">
        <v>216</v>
      </c>
      <c r="E37" s="245">
        <v>500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7">
        <v>0</v>
      </c>
      <c r="O37" s="247">
        <f>ROUND(E37*N37,2)</f>
        <v>0</v>
      </c>
      <c r="P37" s="247">
        <v>0.90200000000000002</v>
      </c>
      <c r="Q37" s="247">
        <f>ROUND(E37*P37,2)</f>
        <v>451</v>
      </c>
      <c r="R37" s="247" t="s">
        <v>233</v>
      </c>
      <c r="S37" s="247" t="s">
        <v>185</v>
      </c>
      <c r="T37" s="248" t="s">
        <v>185</v>
      </c>
      <c r="U37" s="222">
        <v>0.14549999999999999</v>
      </c>
      <c r="V37" s="222">
        <f>ROUND(E37*U37,2)</f>
        <v>72.75</v>
      </c>
      <c r="W37" s="222"/>
      <c r="X37" s="222" t="s">
        <v>218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219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0.399999999999999" outlineLevel="1" x14ac:dyDescent="0.25">
      <c r="A38" s="232">
        <v>15</v>
      </c>
      <c r="B38" s="233" t="s">
        <v>237</v>
      </c>
      <c r="C38" s="252" t="s">
        <v>238</v>
      </c>
      <c r="D38" s="234" t="s">
        <v>224</v>
      </c>
      <c r="E38" s="235">
        <v>38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217</v>
      </c>
      <c r="S38" s="237" t="s">
        <v>185</v>
      </c>
      <c r="T38" s="238" t="s">
        <v>185</v>
      </c>
      <c r="U38" s="222">
        <v>4.4999999999999998E-2</v>
      </c>
      <c r="V38" s="222">
        <f>ROUND(E38*U38,2)</f>
        <v>1.71</v>
      </c>
      <c r="W38" s="222"/>
      <c r="X38" s="222" t="s">
        <v>218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219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4" t="s">
        <v>239</v>
      </c>
      <c r="D39" s="241"/>
      <c r="E39" s="241"/>
      <c r="F39" s="241"/>
      <c r="G39" s="241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221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0.399999999999999" outlineLevel="1" x14ac:dyDescent="0.25">
      <c r="A40" s="232">
        <v>16</v>
      </c>
      <c r="B40" s="233" t="s">
        <v>240</v>
      </c>
      <c r="C40" s="252" t="s">
        <v>241</v>
      </c>
      <c r="D40" s="234" t="s">
        <v>224</v>
      </c>
      <c r="E40" s="235">
        <v>38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217</v>
      </c>
      <c r="S40" s="237" t="s">
        <v>185</v>
      </c>
      <c r="T40" s="238" t="s">
        <v>185</v>
      </c>
      <c r="U40" s="222">
        <v>0.56999999999999995</v>
      </c>
      <c r="V40" s="222">
        <f>ROUND(E40*U40,2)</f>
        <v>21.66</v>
      </c>
      <c r="W40" s="222"/>
      <c r="X40" s="222" t="s">
        <v>218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219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4" t="s">
        <v>239</v>
      </c>
      <c r="D41" s="241"/>
      <c r="E41" s="241"/>
      <c r="F41" s="241"/>
      <c r="G41" s="241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221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.399999999999999" outlineLevel="1" x14ac:dyDescent="0.25">
      <c r="A42" s="232">
        <v>17</v>
      </c>
      <c r="B42" s="233" t="s">
        <v>242</v>
      </c>
      <c r="C42" s="252" t="s">
        <v>243</v>
      </c>
      <c r="D42" s="234" t="s">
        <v>224</v>
      </c>
      <c r="E42" s="235">
        <v>2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 t="s">
        <v>217</v>
      </c>
      <c r="S42" s="237" t="s">
        <v>185</v>
      </c>
      <c r="T42" s="238" t="s">
        <v>185</v>
      </c>
      <c r="U42" s="222">
        <v>0.55500000000000005</v>
      </c>
      <c r="V42" s="222">
        <f>ROUND(E42*U42,2)</f>
        <v>1.1100000000000001</v>
      </c>
      <c r="W42" s="222"/>
      <c r="X42" s="222" t="s">
        <v>218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219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4" t="s">
        <v>239</v>
      </c>
      <c r="D43" s="241"/>
      <c r="E43" s="241"/>
      <c r="F43" s="241"/>
      <c r="G43" s="241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221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0.399999999999999" outlineLevel="1" x14ac:dyDescent="0.25">
      <c r="A44" s="232">
        <v>18</v>
      </c>
      <c r="B44" s="233" t="s">
        <v>244</v>
      </c>
      <c r="C44" s="252" t="s">
        <v>245</v>
      </c>
      <c r="D44" s="234" t="s">
        <v>224</v>
      </c>
      <c r="E44" s="235">
        <v>2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 t="s">
        <v>217</v>
      </c>
      <c r="S44" s="237" t="s">
        <v>185</v>
      </c>
      <c r="T44" s="238" t="s">
        <v>185</v>
      </c>
      <c r="U44" s="222">
        <v>0.66600000000000004</v>
      </c>
      <c r="V44" s="222">
        <f>ROUND(E44*U44,2)</f>
        <v>1.33</v>
      </c>
      <c r="W44" s="222"/>
      <c r="X44" s="222" t="s">
        <v>218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219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4" t="s">
        <v>239</v>
      </c>
      <c r="D45" s="241"/>
      <c r="E45" s="241"/>
      <c r="F45" s="241"/>
      <c r="G45" s="241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221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32">
        <v>19</v>
      </c>
      <c r="B46" s="233" t="s">
        <v>246</v>
      </c>
      <c r="C46" s="252" t="s">
        <v>247</v>
      </c>
      <c r="D46" s="234" t="s">
        <v>216</v>
      </c>
      <c r="E46" s="235">
        <v>200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217</v>
      </c>
      <c r="S46" s="237" t="s">
        <v>185</v>
      </c>
      <c r="T46" s="238" t="s">
        <v>185</v>
      </c>
      <c r="U46" s="222">
        <v>0</v>
      </c>
      <c r="V46" s="222">
        <f>ROUND(E46*U46,2)</f>
        <v>0</v>
      </c>
      <c r="W46" s="222"/>
      <c r="X46" s="222" t="s">
        <v>218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219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4" t="s">
        <v>248</v>
      </c>
      <c r="D47" s="241"/>
      <c r="E47" s="241"/>
      <c r="F47" s="241"/>
      <c r="G47" s="241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221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32">
        <v>20</v>
      </c>
      <c r="B48" s="233" t="s">
        <v>249</v>
      </c>
      <c r="C48" s="252" t="s">
        <v>250</v>
      </c>
      <c r="D48" s="234" t="s">
        <v>216</v>
      </c>
      <c r="E48" s="235">
        <v>500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217</v>
      </c>
      <c r="S48" s="237" t="s">
        <v>185</v>
      </c>
      <c r="T48" s="238" t="s">
        <v>185</v>
      </c>
      <c r="U48" s="222">
        <v>0.02</v>
      </c>
      <c r="V48" s="222">
        <f>ROUND(E48*U48,2)</f>
        <v>10</v>
      </c>
      <c r="W48" s="222"/>
      <c r="X48" s="222" t="s">
        <v>218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219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4" t="s">
        <v>251</v>
      </c>
      <c r="D49" s="241"/>
      <c r="E49" s="241"/>
      <c r="F49" s="241"/>
      <c r="G49" s="241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221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32">
        <v>21</v>
      </c>
      <c r="B50" s="233" t="s">
        <v>252</v>
      </c>
      <c r="C50" s="252" t="s">
        <v>253</v>
      </c>
      <c r="D50" s="234" t="s">
        <v>254</v>
      </c>
      <c r="E50" s="235">
        <v>171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255</v>
      </c>
      <c r="S50" s="237" t="s">
        <v>185</v>
      </c>
      <c r="T50" s="238" t="s">
        <v>185</v>
      </c>
      <c r="U50" s="222">
        <v>0.01</v>
      </c>
      <c r="V50" s="222">
        <f>ROUND(E50*U50,2)</f>
        <v>1.71</v>
      </c>
      <c r="W50" s="222"/>
      <c r="X50" s="222" t="s">
        <v>218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219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4" t="s">
        <v>256</v>
      </c>
      <c r="D51" s="241"/>
      <c r="E51" s="241"/>
      <c r="F51" s="241"/>
      <c r="G51" s="241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221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6" t="s">
        <v>257</v>
      </c>
      <c r="D52" s="249"/>
      <c r="E52" s="249"/>
      <c r="F52" s="249"/>
      <c r="G52" s="249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190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7" t="s">
        <v>258</v>
      </c>
      <c r="D53" s="223"/>
      <c r="E53" s="224">
        <v>171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259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32">
        <v>22</v>
      </c>
      <c r="B54" s="233" t="s">
        <v>260</v>
      </c>
      <c r="C54" s="252" t="s">
        <v>261</v>
      </c>
      <c r="D54" s="234" t="s">
        <v>216</v>
      </c>
      <c r="E54" s="235">
        <v>500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0.40481</v>
      </c>
      <c r="O54" s="237">
        <f>ROUND(E54*N54,2)</f>
        <v>202.41</v>
      </c>
      <c r="P54" s="237">
        <v>0</v>
      </c>
      <c r="Q54" s="237">
        <f>ROUND(E54*P54,2)</f>
        <v>0</v>
      </c>
      <c r="R54" s="237" t="s">
        <v>233</v>
      </c>
      <c r="S54" s="237" t="s">
        <v>185</v>
      </c>
      <c r="T54" s="238" t="s">
        <v>185</v>
      </c>
      <c r="U54" s="222">
        <v>1.9E-2</v>
      </c>
      <c r="V54" s="222">
        <f>ROUND(E54*U54,2)</f>
        <v>9.5</v>
      </c>
      <c r="W54" s="222"/>
      <c r="X54" s="222" t="s">
        <v>218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219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4" t="s">
        <v>262</v>
      </c>
      <c r="D55" s="241"/>
      <c r="E55" s="241"/>
      <c r="F55" s="241"/>
      <c r="G55" s="241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221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32">
        <v>23</v>
      </c>
      <c r="B56" s="233" t="s">
        <v>263</v>
      </c>
      <c r="C56" s="252" t="s">
        <v>264</v>
      </c>
      <c r="D56" s="234" t="s">
        <v>216</v>
      </c>
      <c r="E56" s="235">
        <v>500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0.42504999999999998</v>
      </c>
      <c r="O56" s="237">
        <f>ROUND(E56*N56,2)</f>
        <v>212.53</v>
      </c>
      <c r="P56" s="237">
        <v>0</v>
      </c>
      <c r="Q56" s="237">
        <f>ROUND(E56*P56,2)</f>
        <v>0</v>
      </c>
      <c r="R56" s="237" t="s">
        <v>233</v>
      </c>
      <c r="S56" s="237" t="s">
        <v>185</v>
      </c>
      <c r="T56" s="238" t="s">
        <v>185</v>
      </c>
      <c r="U56" s="222">
        <v>1.9E-2</v>
      </c>
      <c r="V56" s="222">
        <f>ROUND(E56*U56,2)</f>
        <v>9.5</v>
      </c>
      <c r="W56" s="222"/>
      <c r="X56" s="222" t="s">
        <v>218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219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4" t="s">
        <v>262</v>
      </c>
      <c r="D57" s="241"/>
      <c r="E57" s="241"/>
      <c r="F57" s="241"/>
      <c r="G57" s="241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221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32">
        <v>24</v>
      </c>
      <c r="B58" s="233" t="s">
        <v>265</v>
      </c>
      <c r="C58" s="252" t="s">
        <v>266</v>
      </c>
      <c r="D58" s="234" t="s">
        <v>216</v>
      </c>
      <c r="E58" s="235">
        <v>500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8.3500000000000005E-2</v>
      </c>
      <c r="O58" s="237">
        <f>ROUND(E58*N58,2)</f>
        <v>41.75</v>
      </c>
      <c r="P58" s="237">
        <v>0</v>
      </c>
      <c r="Q58" s="237">
        <f>ROUND(E58*P58,2)</f>
        <v>0</v>
      </c>
      <c r="R58" s="237" t="s">
        <v>233</v>
      </c>
      <c r="S58" s="237" t="s">
        <v>185</v>
      </c>
      <c r="T58" s="238" t="s">
        <v>185</v>
      </c>
      <c r="U58" s="222">
        <v>0.25</v>
      </c>
      <c r="V58" s="222">
        <f>ROUND(E58*U58,2)</f>
        <v>125</v>
      </c>
      <c r="W58" s="222"/>
      <c r="X58" s="222" t="s">
        <v>218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219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4" t="s">
        <v>267</v>
      </c>
      <c r="D59" s="241"/>
      <c r="E59" s="241"/>
      <c r="F59" s="241"/>
      <c r="G59" s="241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221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0.399999999999999" outlineLevel="1" x14ac:dyDescent="0.25">
      <c r="A60" s="232">
        <v>25</v>
      </c>
      <c r="B60" s="233" t="s">
        <v>268</v>
      </c>
      <c r="C60" s="252" t="s">
        <v>269</v>
      </c>
      <c r="D60" s="234" t="s">
        <v>270</v>
      </c>
      <c r="E60" s="235">
        <v>451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233</v>
      </c>
      <c r="S60" s="237" t="s">
        <v>185</v>
      </c>
      <c r="T60" s="238" t="s">
        <v>185</v>
      </c>
      <c r="U60" s="222">
        <v>0.01</v>
      </c>
      <c r="V60" s="222">
        <f>ROUND(E60*U60,2)</f>
        <v>4.51</v>
      </c>
      <c r="W60" s="222"/>
      <c r="X60" s="222" t="s">
        <v>218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219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7" t="s">
        <v>271</v>
      </c>
      <c r="D61" s="223"/>
      <c r="E61" s="224">
        <v>451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259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32">
        <v>26</v>
      </c>
      <c r="B62" s="233" t="s">
        <v>272</v>
      </c>
      <c r="C62" s="252" t="s">
        <v>273</v>
      </c>
      <c r="D62" s="234" t="s">
        <v>270</v>
      </c>
      <c r="E62" s="235">
        <v>1804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 t="s">
        <v>233</v>
      </c>
      <c r="S62" s="237" t="s">
        <v>185</v>
      </c>
      <c r="T62" s="238" t="s">
        <v>185</v>
      </c>
      <c r="U62" s="222">
        <v>0</v>
      </c>
      <c r="V62" s="222">
        <f>ROUND(E62*U62,2)</f>
        <v>0</v>
      </c>
      <c r="W62" s="222"/>
      <c r="X62" s="222" t="s">
        <v>218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219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57" t="s">
        <v>274</v>
      </c>
      <c r="D63" s="223"/>
      <c r="E63" s="224">
        <v>1804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259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0.399999999999999" outlineLevel="1" x14ac:dyDescent="0.25">
      <c r="A64" s="232">
        <v>27</v>
      </c>
      <c r="B64" s="233" t="s">
        <v>275</v>
      </c>
      <c r="C64" s="252" t="s">
        <v>276</v>
      </c>
      <c r="D64" s="234" t="s">
        <v>270</v>
      </c>
      <c r="E64" s="235">
        <v>204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 t="s">
        <v>233</v>
      </c>
      <c r="S64" s="237" t="s">
        <v>185</v>
      </c>
      <c r="T64" s="238" t="s">
        <v>185</v>
      </c>
      <c r="U64" s="222">
        <v>0.69</v>
      </c>
      <c r="V64" s="222">
        <f>ROUND(E64*U64,2)</f>
        <v>140.76</v>
      </c>
      <c r="W64" s="222"/>
      <c r="X64" s="222" t="s">
        <v>218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219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7" t="s">
        <v>277</v>
      </c>
      <c r="D65" s="223"/>
      <c r="E65" s="224">
        <v>204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259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32">
        <v>28</v>
      </c>
      <c r="B66" s="233" t="s">
        <v>278</v>
      </c>
      <c r="C66" s="252" t="s">
        <v>279</v>
      </c>
      <c r="D66" s="234" t="s">
        <v>270</v>
      </c>
      <c r="E66" s="235">
        <v>451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 t="s">
        <v>233</v>
      </c>
      <c r="S66" s="237" t="s">
        <v>185</v>
      </c>
      <c r="T66" s="238" t="s">
        <v>185</v>
      </c>
      <c r="U66" s="222">
        <v>0.1</v>
      </c>
      <c r="V66" s="222">
        <f>ROUND(E66*U66,2)</f>
        <v>45.1</v>
      </c>
      <c r="W66" s="222"/>
      <c r="X66" s="222" t="s">
        <v>218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219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4" t="s">
        <v>280</v>
      </c>
      <c r="D67" s="241"/>
      <c r="E67" s="241"/>
      <c r="F67" s="241"/>
      <c r="G67" s="241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221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7" t="s">
        <v>271</v>
      </c>
      <c r="D68" s="223"/>
      <c r="E68" s="224">
        <v>451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259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32">
        <v>29</v>
      </c>
      <c r="B69" s="233" t="s">
        <v>281</v>
      </c>
      <c r="C69" s="252" t="s">
        <v>282</v>
      </c>
      <c r="D69" s="234" t="s">
        <v>270</v>
      </c>
      <c r="E69" s="235">
        <v>204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 t="s">
        <v>233</v>
      </c>
      <c r="S69" s="237" t="s">
        <v>185</v>
      </c>
      <c r="T69" s="238" t="s">
        <v>185</v>
      </c>
      <c r="U69" s="222">
        <v>0.68799999999999994</v>
      </c>
      <c r="V69" s="222">
        <f>ROUND(E69*U69,2)</f>
        <v>140.35</v>
      </c>
      <c r="W69" s="222"/>
      <c r="X69" s="222" t="s">
        <v>218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219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4" t="s">
        <v>280</v>
      </c>
      <c r="D70" s="241"/>
      <c r="E70" s="241"/>
      <c r="F70" s="241"/>
      <c r="G70" s="241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221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57" t="s">
        <v>277</v>
      </c>
      <c r="D71" s="223"/>
      <c r="E71" s="224">
        <v>204</v>
      </c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259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32">
        <v>30</v>
      </c>
      <c r="B72" s="233" t="s">
        <v>283</v>
      </c>
      <c r="C72" s="252" t="s">
        <v>284</v>
      </c>
      <c r="D72" s="234" t="s">
        <v>216</v>
      </c>
      <c r="E72" s="235">
        <v>500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3.0000000000000001E-5</v>
      </c>
      <c r="O72" s="237">
        <f>ROUND(E72*N72,2)</f>
        <v>0.02</v>
      </c>
      <c r="P72" s="237">
        <v>0</v>
      </c>
      <c r="Q72" s="237">
        <f>ROUND(E72*P72,2)</f>
        <v>0</v>
      </c>
      <c r="R72" s="237" t="s">
        <v>285</v>
      </c>
      <c r="S72" s="237" t="s">
        <v>185</v>
      </c>
      <c r="T72" s="238" t="s">
        <v>185</v>
      </c>
      <c r="U72" s="222">
        <v>0</v>
      </c>
      <c r="V72" s="222">
        <f>ROUND(E72*U72,2)</f>
        <v>0</v>
      </c>
      <c r="W72" s="222"/>
      <c r="X72" s="222" t="s">
        <v>286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287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3" t="s">
        <v>288</v>
      </c>
      <c r="D73" s="240"/>
      <c r="E73" s="240"/>
      <c r="F73" s="240"/>
      <c r="G73" s="240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190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0.399999999999999" outlineLevel="1" x14ac:dyDescent="0.25">
      <c r="A74" s="232">
        <v>31</v>
      </c>
      <c r="B74" s="233" t="s">
        <v>289</v>
      </c>
      <c r="C74" s="252" t="s">
        <v>290</v>
      </c>
      <c r="D74" s="234" t="s">
        <v>224</v>
      </c>
      <c r="E74" s="235">
        <v>250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0.73299999999999998</v>
      </c>
      <c r="O74" s="237">
        <f>ROUND(E74*N74,2)</f>
        <v>183.25</v>
      </c>
      <c r="P74" s="237">
        <v>0</v>
      </c>
      <c r="Q74" s="237">
        <f>ROUND(E74*P74,2)</f>
        <v>0</v>
      </c>
      <c r="R74" s="237" t="s">
        <v>291</v>
      </c>
      <c r="S74" s="237" t="s">
        <v>185</v>
      </c>
      <c r="T74" s="238" t="s">
        <v>185</v>
      </c>
      <c r="U74" s="222">
        <v>0</v>
      </c>
      <c r="V74" s="222">
        <f>ROUND(E74*U74,2)</f>
        <v>0</v>
      </c>
      <c r="W74" s="222"/>
      <c r="X74" s="222" t="s">
        <v>292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293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57" t="s">
        <v>294</v>
      </c>
      <c r="D75" s="223"/>
      <c r="E75" s="224">
        <v>250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259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0.399999999999999" outlineLevel="1" x14ac:dyDescent="0.25">
      <c r="A76" s="232">
        <v>32</v>
      </c>
      <c r="B76" s="233" t="s">
        <v>295</v>
      </c>
      <c r="C76" s="252" t="s">
        <v>296</v>
      </c>
      <c r="D76" s="234" t="s">
        <v>270</v>
      </c>
      <c r="E76" s="235">
        <v>639.93039999999996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 t="s">
        <v>233</v>
      </c>
      <c r="S76" s="237" t="s">
        <v>185</v>
      </c>
      <c r="T76" s="238" t="s">
        <v>185</v>
      </c>
      <c r="U76" s="222">
        <v>0.25600000000000001</v>
      </c>
      <c r="V76" s="222">
        <f>ROUND(E76*U76,2)</f>
        <v>163.82</v>
      </c>
      <c r="W76" s="222"/>
      <c r="X76" s="222" t="s">
        <v>297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298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4" t="s">
        <v>299</v>
      </c>
      <c r="D77" s="241"/>
      <c r="E77" s="241"/>
      <c r="F77" s="241"/>
      <c r="G77" s="241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221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57" t="s">
        <v>300</v>
      </c>
      <c r="D78" s="223"/>
      <c r="E78" s="224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259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57" t="s">
        <v>301</v>
      </c>
      <c r="D79" s="223"/>
      <c r="E79" s="224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259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57" t="s">
        <v>302</v>
      </c>
      <c r="D80" s="223"/>
      <c r="E80" s="224">
        <v>639.93039999999996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259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32">
        <v>33</v>
      </c>
      <c r="B81" s="233" t="s">
        <v>303</v>
      </c>
      <c r="C81" s="252" t="s">
        <v>304</v>
      </c>
      <c r="D81" s="234" t="s">
        <v>184</v>
      </c>
      <c r="E81" s="235">
        <v>1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305</v>
      </c>
      <c r="T81" s="238" t="s">
        <v>186</v>
      </c>
      <c r="U81" s="222">
        <v>0</v>
      </c>
      <c r="V81" s="222">
        <f>ROUND(E81*U81,2)</f>
        <v>0</v>
      </c>
      <c r="W81" s="222"/>
      <c r="X81" s="222" t="s">
        <v>187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188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5">
      <c r="A82" s="3"/>
      <c r="B82" s="4"/>
      <c r="C82" s="258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167</v>
      </c>
    </row>
    <row r="83" spans="1:60" x14ac:dyDescent="0.25">
      <c r="A83" s="216"/>
      <c r="B83" s="217" t="s">
        <v>29</v>
      </c>
      <c r="C83" s="259"/>
      <c r="D83" s="218"/>
      <c r="E83" s="219"/>
      <c r="F83" s="219"/>
      <c r="G83" s="250">
        <f>G8+G13+G26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306</v>
      </c>
    </row>
    <row r="84" spans="1:60" x14ac:dyDescent="0.25">
      <c r="C84" s="260"/>
      <c r="D84" s="10"/>
      <c r="AG84" t="s">
        <v>307</v>
      </c>
    </row>
    <row r="85" spans="1:60" x14ac:dyDescent="0.25">
      <c r="D85" s="10"/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yvsIq8WA1LbMz2Jxgvd9AFRDI32WCtsFspduv4d1PoPgqXaDr+h0wlNiv4aSvwcJcTmx5MvVD1phyRTqOJ2pA==" saltValue="mZKGtjc9KbhoepTom8iJNA==" spinCount="100000" sheet="1"/>
  <mergeCells count="32">
    <mergeCell ref="C73:G73"/>
    <mergeCell ref="C77:G77"/>
    <mergeCell ref="C52:G52"/>
    <mergeCell ref="C55:G55"/>
    <mergeCell ref="C57:G57"/>
    <mergeCell ref="C59:G59"/>
    <mergeCell ref="C67:G67"/>
    <mergeCell ref="C70:G70"/>
    <mergeCell ref="C41:G41"/>
    <mergeCell ref="C43:G43"/>
    <mergeCell ref="C45:G45"/>
    <mergeCell ref="C47:G47"/>
    <mergeCell ref="C49:G49"/>
    <mergeCell ref="C51:G51"/>
    <mergeCell ref="C28:G28"/>
    <mergeCell ref="C30:G30"/>
    <mergeCell ref="C32:G32"/>
    <mergeCell ref="C34:G34"/>
    <mergeCell ref="C36:G36"/>
    <mergeCell ref="C39:G39"/>
    <mergeCell ref="C15:G15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7469-18C4-44E3-9B82-274F00B17AFB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308</v>
      </c>
      <c r="B1" s="198"/>
      <c r="C1" s="198"/>
      <c r="D1" s="198"/>
      <c r="E1" s="198"/>
      <c r="F1" s="198"/>
      <c r="G1" s="198"/>
      <c r="AG1" t="s">
        <v>152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153</v>
      </c>
    </row>
    <row r="3" spans="1:60" ht="25.05" customHeight="1" x14ac:dyDescent="0.25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153</v>
      </c>
      <c r="AG3" t="s">
        <v>157</v>
      </c>
    </row>
    <row r="4" spans="1:60" ht="25.05" customHeight="1" x14ac:dyDescent="0.25">
      <c r="A4" s="203" t="s">
        <v>9</v>
      </c>
      <c r="B4" s="204" t="s">
        <v>64</v>
      </c>
      <c r="C4" s="205" t="s">
        <v>65</v>
      </c>
      <c r="D4" s="206"/>
      <c r="E4" s="206"/>
      <c r="F4" s="206"/>
      <c r="G4" s="207"/>
      <c r="AG4" t="s">
        <v>158</v>
      </c>
    </row>
    <row r="5" spans="1:60" x14ac:dyDescent="0.25">
      <c r="D5" s="10"/>
    </row>
    <row r="6" spans="1:60" ht="39.6" x14ac:dyDescent="0.25">
      <c r="A6" s="209" t="s">
        <v>159</v>
      </c>
      <c r="B6" s="211" t="s">
        <v>160</v>
      </c>
      <c r="C6" s="211" t="s">
        <v>161</v>
      </c>
      <c r="D6" s="210" t="s">
        <v>162</v>
      </c>
      <c r="E6" s="209" t="s">
        <v>163</v>
      </c>
      <c r="F6" s="208" t="s">
        <v>164</v>
      </c>
      <c r="G6" s="209" t="s">
        <v>29</v>
      </c>
      <c r="H6" s="212" t="s">
        <v>30</v>
      </c>
      <c r="I6" s="212" t="s">
        <v>165</v>
      </c>
      <c r="J6" s="212" t="s">
        <v>31</v>
      </c>
      <c r="K6" s="212" t="s">
        <v>166</v>
      </c>
      <c r="L6" s="212" t="s">
        <v>167</v>
      </c>
      <c r="M6" s="212" t="s">
        <v>168</v>
      </c>
      <c r="N6" s="212" t="s">
        <v>169</v>
      </c>
      <c r="O6" s="212" t="s">
        <v>170</v>
      </c>
      <c r="P6" s="212" t="s">
        <v>171</v>
      </c>
      <c r="Q6" s="212" t="s">
        <v>172</v>
      </c>
      <c r="R6" s="212" t="s">
        <v>173</v>
      </c>
      <c r="S6" s="212" t="s">
        <v>174</v>
      </c>
      <c r="T6" s="212" t="s">
        <v>175</v>
      </c>
      <c r="U6" s="212" t="s">
        <v>176</v>
      </c>
      <c r="V6" s="212" t="s">
        <v>177</v>
      </c>
      <c r="W6" s="212" t="s">
        <v>178</v>
      </c>
      <c r="X6" s="212" t="s">
        <v>179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6" t="s">
        <v>180</v>
      </c>
      <c r="B8" s="227" t="s">
        <v>62</v>
      </c>
      <c r="C8" s="251" t="s">
        <v>72</v>
      </c>
      <c r="D8" s="228"/>
      <c r="E8" s="229"/>
      <c r="F8" s="230"/>
      <c r="G8" s="230">
        <f>SUMIF(AG9:AG29,"&lt;&gt;NOR",G9:G29)</f>
        <v>0</v>
      </c>
      <c r="H8" s="230"/>
      <c r="I8" s="230">
        <f>SUM(I9:I29)</f>
        <v>0</v>
      </c>
      <c r="J8" s="230"/>
      <c r="K8" s="230">
        <f>SUM(K9:K29)</f>
        <v>0</v>
      </c>
      <c r="L8" s="230"/>
      <c r="M8" s="230">
        <f>SUM(M9:M29)</f>
        <v>0</v>
      </c>
      <c r="N8" s="230"/>
      <c r="O8" s="230">
        <f>SUM(O9:O29)</f>
        <v>0.01</v>
      </c>
      <c r="P8" s="230"/>
      <c r="Q8" s="230">
        <f>SUM(Q9:Q29)</f>
        <v>0</v>
      </c>
      <c r="R8" s="230"/>
      <c r="S8" s="230"/>
      <c r="T8" s="231"/>
      <c r="U8" s="225"/>
      <c r="V8" s="225">
        <f>SUM(V9:V29)</f>
        <v>108.32999999999998</v>
      </c>
      <c r="W8" s="225"/>
      <c r="X8" s="225"/>
      <c r="AG8" t="s">
        <v>181</v>
      </c>
    </row>
    <row r="9" spans="1:60" outlineLevel="1" x14ac:dyDescent="0.25">
      <c r="A9" s="232">
        <v>1</v>
      </c>
      <c r="B9" s="233" t="s">
        <v>214</v>
      </c>
      <c r="C9" s="252" t="s">
        <v>215</v>
      </c>
      <c r="D9" s="234" t="s">
        <v>216</v>
      </c>
      <c r="E9" s="235">
        <v>210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217</v>
      </c>
      <c r="S9" s="237" t="s">
        <v>185</v>
      </c>
      <c r="T9" s="238" t="s">
        <v>185</v>
      </c>
      <c r="U9" s="222">
        <v>0.17199999999999999</v>
      </c>
      <c r="V9" s="222">
        <f>ROUND(E9*U9,2)</f>
        <v>36.119999999999997</v>
      </c>
      <c r="W9" s="222"/>
      <c r="X9" s="222" t="s">
        <v>218</v>
      </c>
      <c r="Y9" s="213"/>
      <c r="Z9" s="213"/>
      <c r="AA9" s="213"/>
      <c r="AB9" s="213"/>
      <c r="AC9" s="213"/>
      <c r="AD9" s="213"/>
      <c r="AE9" s="213"/>
      <c r="AF9" s="213"/>
      <c r="AG9" s="213" t="s">
        <v>219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1" outlineLevel="1" x14ac:dyDescent="0.25">
      <c r="A10" s="220"/>
      <c r="B10" s="221"/>
      <c r="C10" s="254" t="s">
        <v>220</v>
      </c>
      <c r="D10" s="241"/>
      <c r="E10" s="241"/>
      <c r="F10" s="241"/>
      <c r="G10" s="24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221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s odstraněním kořenů a s případným nutným odklizením křovin a stromů na hromady na vzdálenost do 50 m nebo s naložením na dopravní prostředek, do sklonu terénu 1 : 5,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2">
        <v>2</v>
      </c>
      <c r="B11" s="233" t="s">
        <v>309</v>
      </c>
      <c r="C11" s="252" t="s">
        <v>310</v>
      </c>
      <c r="D11" s="234" t="s">
        <v>254</v>
      </c>
      <c r="E11" s="235">
        <v>10.5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255</v>
      </c>
      <c r="S11" s="237" t="s">
        <v>185</v>
      </c>
      <c r="T11" s="238" t="s">
        <v>185</v>
      </c>
      <c r="U11" s="222">
        <v>4.9480000000000004</v>
      </c>
      <c r="V11" s="222">
        <f>ROUND(E11*U11,2)</f>
        <v>51.95</v>
      </c>
      <c r="W11" s="222"/>
      <c r="X11" s="222" t="s">
        <v>218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4" t="s">
        <v>311</v>
      </c>
      <c r="D12" s="241"/>
      <c r="E12" s="241"/>
      <c r="F12" s="241"/>
      <c r="G12" s="241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221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7" t="s">
        <v>312</v>
      </c>
      <c r="D13" s="223"/>
      <c r="E13" s="224">
        <v>10.5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259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32">
        <v>3</v>
      </c>
      <c r="B14" s="233" t="s">
        <v>313</v>
      </c>
      <c r="C14" s="252" t="s">
        <v>314</v>
      </c>
      <c r="D14" s="234" t="s">
        <v>254</v>
      </c>
      <c r="E14" s="235">
        <v>4.8097500000000002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217</v>
      </c>
      <c r="S14" s="237" t="s">
        <v>185</v>
      </c>
      <c r="T14" s="238" t="s">
        <v>185</v>
      </c>
      <c r="U14" s="222">
        <v>3.53</v>
      </c>
      <c r="V14" s="222">
        <f>ROUND(E14*U14,2)</f>
        <v>16.98</v>
      </c>
      <c r="W14" s="222"/>
      <c r="X14" s="222" t="s">
        <v>218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219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4" t="s">
        <v>315</v>
      </c>
      <c r="D15" s="241"/>
      <c r="E15" s="241"/>
      <c r="F15" s="241"/>
      <c r="G15" s="241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221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7" t="s">
        <v>316</v>
      </c>
      <c r="D16" s="223"/>
      <c r="E16" s="224">
        <v>0.79200000000000004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259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7" t="s">
        <v>317</v>
      </c>
      <c r="D17" s="223"/>
      <c r="E17" s="224">
        <v>4.0177500000000004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259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2">
        <v>4</v>
      </c>
      <c r="B18" s="233" t="s">
        <v>246</v>
      </c>
      <c r="C18" s="252" t="s">
        <v>247</v>
      </c>
      <c r="D18" s="234" t="s">
        <v>216</v>
      </c>
      <c r="E18" s="235">
        <v>210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217</v>
      </c>
      <c r="S18" s="237" t="s">
        <v>185</v>
      </c>
      <c r="T18" s="238" t="s">
        <v>185</v>
      </c>
      <c r="U18" s="222">
        <v>0</v>
      </c>
      <c r="V18" s="222">
        <f>ROUND(E18*U18,2)</f>
        <v>0</v>
      </c>
      <c r="W18" s="222"/>
      <c r="X18" s="222" t="s">
        <v>218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219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4" t="s">
        <v>248</v>
      </c>
      <c r="D19" s="241"/>
      <c r="E19" s="241"/>
      <c r="F19" s="241"/>
      <c r="G19" s="241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221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2">
        <v>5</v>
      </c>
      <c r="B20" s="233" t="s">
        <v>318</v>
      </c>
      <c r="C20" s="252" t="s">
        <v>319</v>
      </c>
      <c r="D20" s="234" t="s">
        <v>216</v>
      </c>
      <c r="E20" s="235">
        <v>72.75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 t="s">
        <v>217</v>
      </c>
      <c r="S20" s="237" t="s">
        <v>185</v>
      </c>
      <c r="T20" s="238" t="s">
        <v>185</v>
      </c>
      <c r="U20" s="222">
        <v>0.02</v>
      </c>
      <c r="V20" s="222">
        <f>ROUND(E20*U20,2)</f>
        <v>1.46</v>
      </c>
      <c r="W20" s="222"/>
      <c r="X20" s="222" t="s">
        <v>218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219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4" t="s">
        <v>320</v>
      </c>
      <c r="D21" s="241"/>
      <c r="E21" s="241"/>
      <c r="F21" s="241"/>
      <c r="G21" s="241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221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7" t="s">
        <v>321</v>
      </c>
      <c r="D22" s="223"/>
      <c r="E22" s="224">
        <v>16.5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259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7" t="s">
        <v>322</v>
      </c>
      <c r="D23" s="223"/>
      <c r="E23" s="224">
        <v>56.25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259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32">
        <v>6</v>
      </c>
      <c r="B24" s="233" t="s">
        <v>323</v>
      </c>
      <c r="C24" s="252" t="s">
        <v>324</v>
      </c>
      <c r="D24" s="234" t="s">
        <v>216</v>
      </c>
      <c r="E24" s="235">
        <v>16.5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217</v>
      </c>
      <c r="S24" s="237" t="s">
        <v>185</v>
      </c>
      <c r="T24" s="238" t="s">
        <v>185</v>
      </c>
      <c r="U24" s="222">
        <v>0.11</v>
      </c>
      <c r="V24" s="222">
        <f>ROUND(E24*U24,2)</f>
        <v>1.82</v>
      </c>
      <c r="W24" s="222"/>
      <c r="X24" s="222" t="s">
        <v>218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219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4" t="s">
        <v>325</v>
      </c>
      <c r="D25" s="241"/>
      <c r="E25" s="241"/>
      <c r="F25" s="241"/>
      <c r="G25" s="241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221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7" t="s">
        <v>321</v>
      </c>
      <c r="D26" s="223"/>
      <c r="E26" s="224">
        <v>16.5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259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0.399999999999999" outlineLevel="1" x14ac:dyDescent="0.25">
      <c r="A27" s="232">
        <v>7</v>
      </c>
      <c r="B27" s="233" t="s">
        <v>326</v>
      </c>
      <c r="C27" s="252" t="s">
        <v>327</v>
      </c>
      <c r="D27" s="234" t="s">
        <v>216</v>
      </c>
      <c r="E27" s="235">
        <v>200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3.0000000000000001E-5</v>
      </c>
      <c r="O27" s="237">
        <f>ROUND(E27*N27,2)</f>
        <v>0.01</v>
      </c>
      <c r="P27" s="237">
        <v>0</v>
      </c>
      <c r="Q27" s="237">
        <f>ROUND(E27*P27,2)</f>
        <v>0</v>
      </c>
      <c r="R27" s="237" t="s">
        <v>285</v>
      </c>
      <c r="S27" s="237" t="s">
        <v>185</v>
      </c>
      <c r="T27" s="238" t="s">
        <v>185</v>
      </c>
      <c r="U27" s="222">
        <v>0</v>
      </c>
      <c r="V27" s="222">
        <f>ROUND(E27*U27,2)</f>
        <v>0</v>
      </c>
      <c r="W27" s="222"/>
      <c r="X27" s="222" t="s">
        <v>286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287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1" outlineLevel="1" x14ac:dyDescent="0.25">
      <c r="A28" s="220"/>
      <c r="B28" s="221"/>
      <c r="C28" s="254" t="s">
        <v>328</v>
      </c>
      <c r="D28" s="241"/>
      <c r="E28" s="241"/>
      <c r="F28" s="241"/>
      <c r="G28" s="241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221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39" t="str">
        <f>C28</f>
        <v>vč. urovnání ornice, naložení na skládce a vodorovným přemístěním ornice na místo rozprostření, založení trávníku osetím a dodávky travního semene.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6" t="s">
        <v>329</v>
      </c>
      <c r="D29" s="249"/>
      <c r="E29" s="249"/>
      <c r="F29" s="249"/>
      <c r="G29" s="249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190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5">
      <c r="A30" s="226" t="s">
        <v>180</v>
      </c>
      <c r="B30" s="227" t="s">
        <v>66</v>
      </c>
      <c r="C30" s="251" t="s">
        <v>73</v>
      </c>
      <c r="D30" s="228"/>
      <c r="E30" s="229"/>
      <c r="F30" s="230"/>
      <c r="G30" s="230">
        <f>SUMIF(AG31:AG36,"&lt;&gt;NOR",G31:G36)</f>
        <v>0</v>
      </c>
      <c r="H30" s="230"/>
      <c r="I30" s="230">
        <f>SUM(I31:I36)</f>
        <v>0</v>
      </c>
      <c r="J30" s="230"/>
      <c r="K30" s="230">
        <f>SUM(K31:K36)</f>
        <v>0</v>
      </c>
      <c r="L30" s="230"/>
      <c r="M30" s="230">
        <f>SUM(M31:M36)</f>
        <v>0</v>
      </c>
      <c r="N30" s="230"/>
      <c r="O30" s="230">
        <f>SUM(O31:O36)</f>
        <v>11.530000000000001</v>
      </c>
      <c r="P30" s="230"/>
      <c r="Q30" s="230">
        <f>SUM(Q31:Q36)</f>
        <v>0</v>
      </c>
      <c r="R30" s="230"/>
      <c r="S30" s="230"/>
      <c r="T30" s="231"/>
      <c r="U30" s="225"/>
      <c r="V30" s="225">
        <f>SUM(V31:V36)</f>
        <v>15.12</v>
      </c>
      <c r="W30" s="225"/>
      <c r="X30" s="225"/>
      <c r="AG30" t="s">
        <v>181</v>
      </c>
    </row>
    <row r="31" spans="1:60" outlineLevel="1" x14ac:dyDescent="0.25">
      <c r="A31" s="232">
        <v>8</v>
      </c>
      <c r="B31" s="233" t="s">
        <v>330</v>
      </c>
      <c r="C31" s="252" t="s">
        <v>331</v>
      </c>
      <c r="D31" s="234" t="s">
        <v>216</v>
      </c>
      <c r="E31" s="235">
        <v>13.484999999999999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0.74</v>
      </c>
      <c r="O31" s="237">
        <f>ROUND(E31*N31,2)</f>
        <v>9.98</v>
      </c>
      <c r="P31" s="237">
        <v>0</v>
      </c>
      <c r="Q31" s="237">
        <f>ROUND(E31*P31,2)</f>
        <v>0</v>
      </c>
      <c r="R31" s="237" t="s">
        <v>332</v>
      </c>
      <c r="S31" s="237" t="s">
        <v>185</v>
      </c>
      <c r="T31" s="238" t="s">
        <v>185</v>
      </c>
      <c r="U31" s="222">
        <v>1.1000000000000001</v>
      </c>
      <c r="V31" s="222">
        <f>ROUND(E31*U31,2)</f>
        <v>14.83</v>
      </c>
      <c r="W31" s="222"/>
      <c r="X31" s="222" t="s">
        <v>218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219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4" t="s">
        <v>333</v>
      </c>
      <c r="D32" s="241"/>
      <c r="E32" s="241"/>
      <c r="F32" s="241"/>
      <c r="G32" s="241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221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7" t="s">
        <v>334</v>
      </c>
      <c r="D33" s="223"/>
      <c r="E33" s="224">
        <v>13.484999999999999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259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32">
        <v>9</v>
      </c>
      <c r="B34" s="233" t="s">
        <v>335</v>
      </c>
      <c r="C34" s="252" t="s">
        <v>336</v>
      </c>
      <c r="D34" s="234" t="s">
        <v>254</v>
      </c>
      <c r="E34" s="235">
        <v>0.61478999999999995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2.5249999999999999</v>
      </c>
      <c r="O34" s="237">
        <f>ROUND(E34*N34,2)</f>
        <v>1.55</v>
      </c>
      <c r="P34" s="237">
        <v>0</v>
      </c>
      <c r="Q34" s="237">
        <f>ROUND(E34*P34,2)</f>
        <v>0</v>
      </c>
      <c r="R34" s="237" t="s">
        <v>332</v>
      </c>
      <c r="S34" s="237" t="s">
        <v>185</v>
      </c>
      <c r="T34" s="238" t="s">
        <v>185</v>
      </c>
      <c r="U34" s="222">
        <v>0.47699999999999998</v>
      </c>
      <c r="V34" s="222">
        <f>ROUND(E34*U34,2)</f>
        <v>0.28999999999999998</v>
      </c>
      <c r="W34" s="222"/>
      <c r="X34" s="222" t="s">
        <v>218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219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3" t="s">
        <v>337</v>
      </c>
      <c r="D35" s="240"/>
      <c r="E35" s="240"/>
      <c r="F35" s="240"/>
      <c r="G35" s="240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190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7" t="s">
        <v>338</v>
      </c>
      <c r="D36" s="223"/>
      <c r="E36" s="224">
        <v>0.61478999999999995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259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5">
      <c r="A37" s="226" t="s">
        <v>180</v>
      </c>
      <c r="B37" s="227" t="s">
        <v>74</v>
      </c>
      <c r="C37" s="251" t="s">
        <v>75</v>
      </c>
      <c r="D37" s="228"/>
      <c r="E37" s="229"/>
      <c r="F37" s="230"/>
      <c r="G37" s="230">
        <f>SUMIF(AG38:AG114,"&lt;&gt;NOR",G38:G114)</f>
        <v>0</v>
      </c>
      <c r="H37" s="230"/>
      <c r="I37" s="230">
        <f>SUM(I38:I114)</f>
        <v>0</v>
      </c>
      <c r="J37" s="230"/>
      <c r="K37" s="230">
        <f>SUM(K38:K114)</f>
        <v>0</v>
      </c>
      <c r="L37" s="230"/>
      <c r="M37" s="230">
        <f>SUM(M38:M114)</f>
        <v>0</v>
      </c>
      <c r="N37" s="230"/>
      <c r="O37" s="230">
        <f>SUM(O38:O114)</f>
        <v>112.40000000000002</v>
      </c>
      <c r="P37" s="230"/>
      <c r="Q37" s="230">
        <f>SUM(Q38:Q114)</f>
        <v>0</v>
      </c>
      <c r="R37" s="230"/>
      <c r="S37" s="230"/>
      <c r="T37" s="231"/>
      <c r="U37" s="225"/>
      <c r="V37" s="225">
        <f>SUM(V38:V114)</f>
        <v>354.64999999999992</v>
      </c>
      <c r="W37" s="225"/>
      <c r="X37" s="225"/>
      <c r="AG37" t="s">
        <v>181</v>
      </c>
    </row>
    <row r="38" spans="1:60" outlineLevel="1" x14ac:dyDescent="0.25">
      <c r="A38" s="232">
        <v>10</v>
      </c>
      <c r="B38" s="233" t="s">
        <v>339</v>
      </c>
      <c r="C38" s="252" t="s">
        <v>340</v>
      </c>
      <c r="D38" s="234" t="s">
        <v>224</v>
      </c>
      <c r="E38" s="235">
        <v>5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4.675E-2</v>
      </c>
      <c r="O38" s="237">
        <f>ROUND(E38*N38,2)</f>
        <v>0.23</v>
      </c>
      <c r="P38" s="237">
        <v>0</v>
      </c>
      <c r="Q38" s="237">
        <f>ROUND(E38*P38,2)</f>
        <v>0</v>
      </c>
      <c r="R38" s="237" t="s">
        <v>341</v>
      </c>
      <c r="S38" s="237" t="s">
        <v>185</v>
      </c>
      <c r="T38" s="238" t="s">
        <v>185</v>
      </c>
      <c r="U38" s="222">
        <v>0.45390000000000003</v>
      </c>
      <c r="V38" s="222">
        <f>ROUND(E38*U38,2)</f>
        <v>2.27</v>
      </c>
      <c r="W38" s="222"/>
      <c r="X38" s="222" t="s">
        <v>218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219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4" t="s">
        <v>342</v>
      </c>
      <c r="D39" s="241"/>
      <c r="E39" s="241"/>
      <c r="F39" s="241"/>
      <c r="G39" s="241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221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7" t="s">
        <v>80</v>
      </c>
      <c r="D40" s="223"/>
      <c r="E40" s="224">
        <v>5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259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0.399999999999999" outlineLevel="1" x14ac:dyDescent="0.25">
      <c r="A41" s="232">
        <v>11</v>
      </c>
      <c r="B41" s="233" t="s">
        <v>343</v>
      </c>
      <c r="C41" s="252" t="s">
        <v>344</v>
      </c>
      <c r="D41" s="234" t="s">
        <v>216</v>
      </c>
      <c r="E41" s="235">
        <v>19.842749999999999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0.17230000000000001</v>
      </c>
      <c r="O41" s="237">
        <f>ROUND(E41*N41,2)</f>
        <v>3.42</v>
      </c>
      <c r="P41" s="237">
        <v>0</v>
      </c>
      <c r="Q41" s="237">
        <f>ROUND(E41*P41,2)</f>
        <v>0</v>
      </c>
      <c r="R41" s="237" t="s">
        <v>332</v>
      </c>
      <c r="S41" s="237" t="s">
        <v>185</v>
      </c>
      <c r="T41" s="238" t="s">
        <v>185</v>
      </c>
      <c r="U41" s="222">
        <v>0.58499999999999996</v>
      </c>
      <c r="V41" s="222">
        <f>ROUND(E41*U41,2)</f>
        <v>11.61</v>
      </c>
      <c r="W41" s="222"/>
      <c r="X41" s="222" t="s">
        <v>218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219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7" t="s">
        <v>345</v>
      </c>
      <c r="D42" s="223"/>
      <c r="E42" s="224">
        <v>19.842749999999999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259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0.399999999999999" outlineLevel="1" x14ac:dyDescent="0.25">
      <c r="A43" s="232">
        <v>12</v>
      </c>
      <c r="B43" s="233" t="s">
        <v>346</v>
      </c>
      <c r="C43" s="252" t="s">
        <v>347</v>
      </c>
      <c r="D43" s="234" t="s">
        <v>216</v>
      </c>
      <c r="E43" s="235">
        <v>401.51686999999998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0.23224</v>
      </c>
      <c r="O43" s="237">
        <f>ROUND(E43*N43,2)</f>
        <v>93.25</v>
      </c>
      <c r="P43" s="237">
        <v>0</v>
      </c>
      <c r="Q43" s="237">
        <f>ROUND(E43*P43,2)</f>
        <v>0</v>
      </c>
      <c r="R43" s="237" t="s">
        <v>332</v>
      </c>
      <c r="S43" s="237" t="s">
        <v>185</v>
      </c>
      <c r="T43" s="238" t="s">
        <v>185</v>
      </c>
      <c r="U43" s="222">
        <v>0.66</v>
      </c>
      <c r="V43" s="222">
        <f>ROUND(E43*U43,2)</f>
        <v>265</v>
      </c>
      <c r="W43" s="222"/>
      <c r="X43" s="222" t="s">
        <v>218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219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7" t="s">
        <v>348</v>
      </c>
      <c r="D44" s="223"/>
      <c r="E44" s="224">
        <v>34.555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259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7" t="s">
        <v>349</v>
      </c>
      <c r="D45" s="223"/>
      <c r="E45" s="224">
        <v>91.711749999999995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259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7" t="s">
        <v>350</v>
      </c>
      <c r="D46" s="223"/>
      <c r="E46" s="224">
        <v>27.151879999999998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259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7" t="s">
        <v>351</v>
      </c>
      <c r="D47" s="223"/>
      <c r="E47" s="224">
        <v>243.80074999999999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259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57" t="s">
        <v>352</v>
      </c>
      <c r="D48" s="223"/>
      <c r="E48" s="224">
        <v>6.7575000000000003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259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7" t="s">
        <v>353</v>
      </c>
      <c r="D49" s="223"/>
      <c r="E49" s="224">
        <v>-2.46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259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32">
        <v>13</v>
      </c>
      <c r="B50" s="233" t="s">
        <v>354</v>
      </c>
      <c r="C50" s="252" t="s">
        <v>355</v>
      </c>
      <c r="D50" s="234" t="s">
        <v>270</v>
      </c>
      <c r="E50" s="235">
        <v>5.4530000000000002E-2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1.0202899999999999</v>
      </c>
      <c r="O50" s="237">
        <f>ROUND(E50*N50,2)</f>
        <v>0.06</v>
      </c>
      <c r="P50" s="237">
        <v>0</v>
      </c>
      <c r="Q50" s="237">
        <f>ROUND(E50*P50,2)</f>
        <v>0</v>
      </c>
      <c r="R50" s="237" t="s">
        <v>332</v>
      </c>
      <c r="S50" s="237" t="s">
        <v>185</v>
      </c>
      <c r="T50" s="238" t="s">
        <v>185</v>
      </c>
      <c r="U50" s="222">
        <v>25.27</v>
      </c>
      <c r="V50" s="222">
        <f>ROUND(E50*U50,2)</f>
        <v>1.38</v>
      </c>
      <c r="W50" s="222"/>
      <c r="X50" s="222" t="s">
        <v>218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219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4" t="s">
        <v>356</v>
      </c>
      <c r="D51" s="241"/>
      <c r="E51" s="241"/>
      <c r="F51" s="241"/>
      <c r="G51" s="241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221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7" t="s">
        <v>357</v>
      </c>
      <c r="D52" s="223"/>
      <c r="E52" s="224">
        <v>0.02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259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7" t="s">
        <v>358</v>
      </c>
      <c r="D53" s="223"/>
      <c r="E53" s="224">
        <v>8.3000000000000001E-3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259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7" t="s">
        <v>359</v>
      </c>
      <c r="D54" s="223"/>
      <c r="E54" s="224">
        <v>1.38E-2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259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7" t="s">
        <v>360</v>
      </c>
      <c r="D55" s="223"/>
      <c r="E55" s="224">
        <v>1.243E-2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259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32">
        <v>14</v>
      </c>
      <c r="B56" s="233" t="s">
        <v>361</v>
      </c>
      <c r="C56" s="252" t="s">
        <v>362</v>
      </c>
      <c r="D56" s="234" t="s">
        <v>224</v>
      </c>
      <c r="E56" s="235">
        <v>20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7.1300000000000001E-3</v>
      </c>
      <c r="O56" s="237">
        <f>ROUND(E56*N56,2)</f>
        <v>0.14000000000000001</v>
      </c>
      <c r="P56" s="237">
        <v>0</v>
      </c>
      <c r="Q56" s="237">
        <f>ROUND(E56*P56,2)</f>
        <v>0</v>
      </c>
      <c r="R56" s="237"/>
      <c r="S56" s="237" t="s">
        <v>185</v>
      </c>
      <c r="T56" s="238" t="s">
        <v>185</v>
      </c>
      <c r="U56" s="222">
        <v>0.24</v>
      </c>
      <c r="V56" s="222">
        <f>ROUND(E56*U56,2)</f>
        <v>4.8</v>
      </c>
      <c r="W56" s="222"/>
      <c r="X56" s="222" t="s">
        <v>218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219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7" t="s">
        <v>363</v>
      </c>
      <c r="D57" s="223"/>
      <c r="E57" s="224">
        <v>20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259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32">
        <v>15</v>
      </c>
      <c r="B58" s="233" t="s">
        <v>364</v>
      </c>
      <c r="C58" s="252" t="s">
        <v>365</v>
      </c>
      <c r="D58" s="234" t="s">
        <v>224</v>
      </c>
      <c r="E58" s="235">
        <v>4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9.4999999999999998E-3</v>
      </c>
      <c r="O58" s="237">
        <f>ROUND(E58*N58,2)</f>
        <v>0.04</v>
      </c>
      <c r="P58" s="237">
        <v>0</v>
      </c>
      <c r="Q58" s="237">
        <f>ROUND(E58*P58,2)</f>
        <v>0</v>
      </c>
      <c r="R58" s="237"/>
      <c r="S58" s="237" t="s">
        <v>185</v>
      </c>
      <c r="T58" s="238" t="s">
        <v>185</v>
      </c>
      <c r="U58" s="222">
        <v>0.3</v>
      </c>
      <c r="V58" s="222">
        <f>ROUND(E58*U58,2)</f>
        <v>1.2</v>
      </c>
      <c r="W58" s="222"/>
      <c r="X58" s="222" t="s">
        <v>218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219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7" t="s">
        <v>366</v>
      </c>
      <c r="D59" s="223"/>
      <c r="E59" s="224">
        <v>4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259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32">
        <v>16</v>
      </c>
      <c r="B60" s="233" t="s">
        <v>367</v>
      </c>
      <c r="C60" s="252" t="s">
        <v>368</v>
      </c>
      <c r="D60" s="234" t="s">
        <v>224</v>
      </c>
      <c r="E60" s="235">
        <v>2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1.188E-2</v>
      </c>
      <c r="O60" s="237">
        <f>ROUND(E60*N60,2)</f>
        <v>0.02</v>
      </c>
      <c r="P60" s="237">
        <v>0</v>
      </c>
      <c r="Q60" s="237">
        <f>ROUND(E60*P60,2)</f>
        <v>0</v>
      </c>
      <c r="R60" s="237"/>
      <c r="S60" s="237" t="s">
        <v>185</v>
      </c>
      <c r="T60" s="238" t="s">
        <v>185</v>
      </c>
      <c r="U60" s="222">
        <v>0.45600000000000002</v>
      </c>
      <c r="V60" s="222">
        <f>ROUND(E60*U60,2)</f>
        <v>0.91</v>
      </c>
      <c r="W60" s="222"/>
      <c r="X60" s="222" t="s">
        <v>218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219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7" t="s">
        <v>369</v>
      </c>
      <c r="D61" s="223"/>
      <c r="E61" s="224">
        <v>2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259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2">
        <v>17</v>
      </c>
      <c r="B62" s="243" t="s">
        <v>370</v>
      </c>
      <c r="C62" s="255" t="s">
        <v>371</v>
      </c>
      <c r="D62" s="244" t="s">
        <v>224</v>
      </c>
      <c r="E62" s="245">
        <v>1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7">
        <v>2.6509999999999999E-2</v>
      </c>
      <c r="O62" s="247">
        <f>ROUND(E62*N62,2)</f>
        <v>0.03</v>
      </c>
      <c r="P62" s="247">
        <v>0</v>
      </c>
      <c r="Q62" s="247">
        <f>ROUND(E62*P62,2)</f>
        <v>0</v>
      </c>
      <c r="R62" s="247" t="s">
        <v>332</v>
      </c>
      <c r="S62" s="247" t="s">
        <v>185</v>
      </c>
      <c r="T62" s="248" t="s">
        <v>185</v>
      </c>
      <c r="U62" s="222">
        <v>0.24199999999999999</v>
      </c>
      <c r="V62" s="222">
        <f>ROUND(E62*U62,2)</f>
        <v>0.24</v>
      </c>
      <c r="W62" s="222"/>
      <c r="X62" s="222" t="s">
        <v>218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219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2">
        <v>18</v>
      </c>
      <c r="B63" s="243" t="s">
        <v>372</v>
      </c>
      <c r="C63" s="255" t="s">
        <v>373</v>
      </c>
      <c r="D63" s="244" t="s">
        <v>224</v>
      </c>
      <c r="E63" s="245">
        <v>1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7">
        <v>3.9789999999999999E-2</v>
      </c>
      <c r="O63" s="247">
        <f>ROUND(E63*N63,2)</f>
        <v>0.04</v>
      </c>
      <c r="P63" s="247">
        <v>0</v>
      </c>
      <c r="Q63" s="247">
        <f>ROUND(E63*P63,2)</f>
        <v>0</v>
      </c>
      <c r="R63" s="247" t="s">
        <v>332</v>
      </c>
      <c r="S63" s="247" t="s">
        <v>185</v>
      </c>
      <c r="T63" s="248" t="s">
        <v>185</v>
      </c>
      <c r="U63" s="222">
        <v>0.24199999999999999</v>
      </c>
      <c r="V63" s="222">
        <f>ROUND(E63*U63,2)</f>
        <v>0.24</v>
      </c>
      <c r="W63" s="222"/>
      <c r="X63" s="222" t="s">
        <v>218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219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42">
        <v>19</v>
      </c>
      <c r="B64" s="243" t="s">
        <v>374</v>
      </c>
      <c r="C64" s="255" t="s">
        <v>375</v>
      </c>
      <c r="D64" s="244" t="s">
        <v>224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7">
        <v>4.1980000000000003E-2</v>
      </c>
      <c r="O64" s="247">
        <f>ROUND(E64*N64,2)</f>
        <v>0.04</v>
      </c>
      <c r="P64" s="247">
        <v>0</v>
      </c>
      <c r="Q64" s="247">
        <f>ROUND(E64*P64,2)</f>
        <v>0</v>
      </c>
      <c r="R64" s="247" t="s">
        <v>332</v>
      </c>
      <c r="S64" s="247" t="s">
        <v>185</v>
      </c>
      <c r="T64" s="248" t="s">
        <v>185</v>
      </c>
      <c r="U64" s="222">
        <v>0.46250000000000002</v>
      </c>
      <c r="V64" s="222">
        <f>ROUND(E64*U64,2)</f>
        <v>0.46</v>
      </c>
      <c r="W64" s="222"/>
      <c r="X64" s="222" t="s">
        <v>218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219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32">
        <v>20</v>
      </c>
      <c r="B65" s="233" t="s">
        <v>376</v>
      </c>
      <c r="C65" s="252" t="s">
        <v>377</v>
      </c>
      <c r="D65" s="234" t="s">
        <v>254</v>
      </c>
      <c r="E65" s="235">
        <v>0.4375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1.6823999999999999</v>
      </c>
      <c r="O65" s="237">
        <f>ROUND(E65*N65,2)</f>
        <v>0.74</v>
      </c>
      <c r="P65" s="237">
        <v>0</v>
      </c>
      <c r="Q65" s="237">
        <f>ROUND(E65*P65,2)</f>
        <v>0</v>
      </c>
      <c r="R65" s="237" t="s">
        <v>341</v>
      </c>
      <c r="S65" s="237" t="s">
        <v>185</v>
      </c>
      <c r="T65" s="238" t="s">
        <v>185</v>
      </c>
      <c r="U65" s="222">
        <v>6.87</v>
      </c>
      <c r="V65" s="222">
        <f>ROUND(E65*U65,2)</f>
        <v>3.01</v>
      </c>
      <c r="W65" s="222"/>
      <c r="X65" s="222" t="s">
        <v>218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219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4" t="s">
        <v>378</v>
      </c>
      <c r="D66" s="241"/>
      <c r="E66" s="241"/>
      <c r="F66" s="241"/>
      <c r="G66" s="241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221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7" t="s">
        <v>379</v>
      </c>
      <c r="D67" s="223"/>
      <c r="E67" s="224">
        <v>0.33750000000000002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259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7" t="s">
        <v>380</v>
      </c>
      <c r="D68" s="223"/>
      <c r="E68" s="224">
        <v>0.1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259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30.6" outlineLevel="1" x14ac:dyDescent="0.25">
      <c r="A69" s="232">
        <v>21</v>
      </c>
      <c r="B69" s="233" t="s">
        <v>381</v>
      </c>
      <c r="C69" s="252" t="s">
        <v>382</v>
      </c>
      <c r="D69" s="234" t="s">
        <v>216</v>
      </c>
      <c r="E69" s="235">
        <v>1.07046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8.8400000000000006E-3</v>
      </c>
      <c r="O69" s="237">
        <f>ROUND(E69*N69,2)</f>
        <v>0.01</v>
      </c>
      <c r="P69" s="237">
        <v>0</v>
      </c>
      <c r="Q69" s="237">
        <f>ROUND(E69*P69,2)</f>
        <v>0</v>
      </c>
      <c r="R69" s="237" t="s">
        <v>332</v>
      </c>
      <c r="S69" s="237" t="s">
        <v>185</v>
      </c>
      <c r="T69" s="238" t="s">
        <v>185</v>
      </c>
      <c r="U69" s="222">
        <v>1.179</v>
      </c>
      <c r="V69" s="222">
        <f>ROUND(E69*U69,2)</f>
        <v>1.26</v>
      </c>
      <c r="W69" s="222"/>
      <c r="X69" s="222" t="s">
        <v>218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219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7" t="s">
        <v>383</v>
      </c>
      <c r="D70" s="223"/>
      <c r="E70" s="224">
        <v>1.07046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259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30.6" outlineLevel="1" x14ac:dyDescent="0.25">
      <c r="A71" s="242">
        <v>22</v>
      </c>
      <c r="B71" s="243" t="s">
        <v>384</v>
      </c>
      <c r="C71" s="255" t="s">
        <v>385</v>
      </c>
      <c r="D71" s="244" t="s">
        <v>216</v>
      </c>
      <c r="E71" s="245">
        <v>1.07046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7" t="s">
        <v>332</v>
      </c>
      <c r="S71" s="247" t="s">
        <v>185</v>
      </c>
      <c r="T71" s="248" t="s">
        <v>185</v>
      </c>
      <c r="U71" s="222">
        <v>0.497</v>
      </c>
      <c r="V71" s="222">
        <f>ROUND(E71*U71,2)</f>
        <v>0.53</v>
      </c>
      <c r="W71" s="222"/>
      <c r="X71" s="222" t="s">
        <v>218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219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32">
        <v>23</v>
      </c>
      <c r="B72" s="233" t="s">
        <v>386</v>
      </c>
      <c r="C72" s="252" t="s">
        <v>387</v>
      </c>
      <c r="D72" s="234" t="s">
        <v>270</v>
      </c>
      <c r="E72" s="235">
        <v>2.4420000000000001E-2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1.09954</v>
      </c>
      <c r="O72" s="237">
        <f>ROUND(E72*N72,2)</f>
        <v>0.03</v>
      </c>
      <c r="P72" s="237">
        <v>0</v>
      </c>
      <c r="Q72" s="237">
        <f>ROUND(E72*P72,2)</f>
        <v>0</v>
      </c>
      <c r="R72" s="237" t="s">
        <v>332</v>
      </c>
      <c r="S72" s="237" t="s">
        <v>185</v>
      </c>
      <c r="T72" s="238" t="s">
        <v>185</v>
      </c>
      <c r="U72" s="222">
        <v>18.175000000000001</v>
      </c>
      <c r="V72" s="222">
        <f>ROUND(E72*U72,2)</f>
        <v>0.44</v>
      </c>
      <c r="W72" s="222"/>
      <c r="X72" s="222" t="s">
        <v>218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219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4" t="s">
        <v>388</v>
      </c>
      <c r="D73" s="241"/>
      <c r="E73" s="241"/>
      <c r="F73" s="241"/>
      <c r="G73" s="241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221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57" t="s">
        <v>389</v>
      </c>
      <c r="D74" s="223"/>
      <c r="E74" s="224">
        <v>2.4420000000000001E-2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259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32">
        <v>24</v>
      </c>
      <c r="B75" s="233" t="s">
        <v>390</v>
      </c>
      <c r="C75" s="252" t="s">
        <v>391</v>
      </c>
      <c r="D75" s="234" t="s">
        <v>216</v>
      </c>
      <c r="E75" s="235">
        <v>10.180999999999999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7.4709999999999999E-2</v>
      </c>
      <c r="O75" s="237">
        <f>ROUND(E75*N75,2)</f>
        <v>0.76</v>
      </c>
      <c r="P75" s="237">
        <v>0</v>
      </c>
      <c r="Q75" s="237">
        <f>ROUND(E75*P75,2)</f>
        <v>0</v>
      </c>
      <c r="R75" s="237" t="s">
        <v>332</v>
      </c>
      <c r="S75" s="237" t="s">
        <v>185</v>
      </c>
      <c r="T75" s="238" t="s">
        <v>185</v>
      </c>
      <c r="U75" s="222">
        <v>0.52915000000000001</v>
      </c>
      <c r="V75" s="222">
        <f>ROUND(E75*U75,2)</f>
        <v>5.39</v>
      </c>
      <c r="W75" s="222"/>
      <c r="X75" s="222" t="s">
        <v>218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219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54" t="s">
        <v>392</v>
      </c>
      <c r="D76" s="241"/>
      <c r="E76" s="241"/>
      <c r="F76" s="241"/>
      <c r="G76" s="241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221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7" t="s">
        <v>393</v>
      </c>
      <c r="D77" s="223"/>
      <c r="E77" s="224">
        <v>10.180999999999999</v>
      </c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259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32">
        <v>25</v>
      </c>
      <c r="B78" s="233" t="s">
        <v>394</v>
      </c>
      <c r="C78" s="252" t="s">
        <v>395</v>
      </c>
      <c r="D78" s="234" t="s">
        <v>216</v>
      </c>
      <c r="E78" s="235">
        <v>19.6585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0.11219</v>
      </c>
      <c r="O78" s="237">
        <f>ROUND(E78*N78,2)</f>
        <v>2.21</v>
      </c>
      <c r="P78" s="237">
        <v>0</v>
      </c>
      <c r="Q78" s="237">
        <f>ROUND(E78*P78,2)</f>
        <v>0</v>
      </c>
      <c r="R78" s="237" t="s">
        <v>332</v>
      </c>
      <c r="S78" s="237" t="s">
        <v>185</v>
      </c>
      <c r="T78" s="238" t="s">
        <v>185</v>
      </c>
      <c r="U78" s="222">
        <v>0.55488999999999999</v>
      </c>
      <c r="V78" s="222">
        <f>ROUND(E78*U78,2)</f>
        <v>10.91</v>
      </c>
      <c r="W78" s="222"/>
      <c r="X78" s="222" t="s">
        <v>218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219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54" t="s">
        <v>392</v>
      </c>
      <c r="D79" s="241"/>
      <c r="E79" s="241"/>
      <c r="F79" s="241"/>
      <c r="G79" s="241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221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57" t="s">
        <v>396</v>
      </c>
      <c r="D80" s="223"/>
      <c r="E80" s="224">
        <v>11.903499999999999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259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57" t="s">
        <v>397</v>
      </c>
      <c r="D81" s="223"/>
      <c r="E81" s="224">
        <v>7.7549999999999999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259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32">
        <v>26</v>
      </c>
      <c r="B82" s="233" t="s">
        <v>398</v>
      </c>
      <c r="C82" s="252" t="s">
        <v>399</v>
      </c>
      <c r="D82" s="234" t="s">
        <v>400</v>
      </c>
      <c r="E82" s="235">
        <v>10.199999999999999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1.0200000000000001E-3</v>
      </c>
      <c r="O82" s="237">
        <f>ROUND(E82*N82,2)</f>
        <v>0.01</v>
      </c>
      <c r="P82" s="237">
        <v>0</v>
      </c>
      <c r="Q82" s="237">
        <f>ROUND(E82*P82,2)</f>
        <v>0</v>
      </c>
      <c r="R82" s="237" t="s">
        <v>332</v>
      </c>
      <c r="S82" s="237" t="s">
        <v>185</v>
      </c>
      <c r="T82" s="238" t="s">
        <v>185</v>
      </c>
      <c r="U82" s="222">
        <v>0.223</v>
      </c>
      <c r="V82" s="222">
        <f>ROUND(E82*U82,2)</f>
        <v>2.27</v>
      </c>
      <c r="W82" s="222"/>
      <c r="X82" s="222" t="s">
        <v>218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219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54" t="s">
        <v>401</v>
      </c>
      <c r="D83" s="241"/>
      <c r="E83" s="241"/>
      <c r="F83" s="241"/>
      <c r="G83" s="241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221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56" t="s">
        <v>402</v>
      </c>
      <c r="D84" s="249"/>
      <c r="E84" s="249"/>
      <c r="F84" s="249"/>
      <c r="G84" s="249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190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57" t="s">
        <v>403</v>
      </c>
      <c r="D85" s="223"/>
      <c r="E85" s="224">
        <v>10.199999999999999</v>
      </c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259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32">
        <v>27</v>
      </c>
      <c r="B86" s="233" t="s">
        <v>404</v>
      </c>
      <c r="C86" s="252" t="s">
        <v>405</v>
      </c>
      <c r="D86" s="234" t="s">
        <v>400</v>
      </c>
      <c r="E86" s="235">
        <v>13.4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1.0200000000000001E-3</v>
      </c>
      <c r="O86" s="237">
        <f>ROUND(E86*N86,2)</f>
        <v>0.01</v>
      </c>
      <c r="P86" s="237">
        <v>0</v>
      </c>
      <c r="Q86" s="237">
        <f>ROUND(E86*P86,2)</f>
        <v>0</v>
      </c>
      <c r="R86" s="237" t="s">
        <v>332</v>
      </c>
      <c r="S86" s="237" t="s">
        <v>185</v>
      </c>
      <c r="T86" s="238" t="s">
        <v>185</v>
      </c>
      <c r="U86" s="222">
        <v>0.123</v>
      </c>
      <c r="V86" s="222">
        <f>ROUND(E86*U86,2)</f>
        <v>1.65</v>
      </c>
      <c r="W86" s="222"/>
      <c r="X86" s="222" t="s">
        <v>218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219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20"/>
      <c r="B87" s="221"/>
      <c r="C87" s="254" t="s">
        <v>401</v>
      </c>
      <c r="D87" s="241"/>
      <c r="E87" s="241"/>
      <c r="F87" s="241"/>
      <c r="G87" s="241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221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6" t="s">
        <v>402</v>
      </c>
      <c r="D88" s="249"/>
      <c r="E88" s="249"/>
      <c r="F88" s="249"/>
      <c r="G88" s="249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190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57" t="s">
        <v>406</v>
      </c>
      <c r="D89" s="223"/>
      <c r="E89" s="224">
        <v>13.4</v>
      </c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259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32">
        <v>28</v>
      </c>
      <c r="B90" s="233" t="s">
        <v>407</v>
      </c>
      <c r="C90" s="252" t="s">
        <v>408</v>
      </c>
      <c r="D90" s="234" t="s">
        <v>216</v>
      </c>
      <c r="E90" s="235">
        <v>2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0.15679999999999999</v>
      </c>
      <c r="O90" s="237">
        <f>ROUND(E90*N90,2)</f>
        <v>0.31</v>
      </c>
      <c r="P90" s="237">
        <v>0</v>
      </c>
      <c r="Q90" s="237">
        <f>ROUND(E90*P90,2)</f>
        <v>0</v>
      </c>
      <c r="R90" s="237" t="s">
        <v>332</v>
      </c>
      <c r="S90" s="237" t="s">
        <v>185</v>
      </c>
      <c r="T90" s="238" t="s">
        <v>185</v>
      </c>
      <c r="U90" s="222">
        <v>1.22</v>
      </c>
      <c r="V90" s="222">
        <f>ROUND(E90*U90,2)</f>
        <v>2.44</v>
      </c>
      <c r="W90" s="222"/>
      <c r="X90" s="222" t="s">
        <v>218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219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20"/>
      <c r="B91" s="221"/>
      <c r="C91" s="254" t="s">
        <v>409</v>
      </c>
      <c r="D91" s="241"/>
      <c r="E91" s="241"/>
      <c r="F91" s="241"/>
      <c r="G91" s="241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221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7" t="s">
        <v>410</v>
      </c>
      <c r="D92" s="223"/>
      <c r="E92" s="224">
        <v>1.2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259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20"/>
      <c r="B93" s="221"/>
      <c r="C93" s="257" t="s">
        <v>411</v>
      </c>
      <c r="D93" s="223"/>
      <c r="E93" s="224">
        <v>0.8</v>
      </c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3"/>
      <c r="Z93" s="213"/>
      <c r="AA93" s="213"/>
      <c r="AB93" s="213"/>
      <c r="AC93" s="213"/>
      <c r="AD93" s="213"/>
      <c r="AE93" s="213"/>
      <c r="AF93" s="213"/>
      <c r="AG93" s="213" t="s">
        <v>259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32">
        <v>29</v>
      </c>
      <c r="B94" s="233" t="s">
        <v>412</v>
      </c>
      <c r="C94" s="252" t="s">
        <v>413</v>
      </c>
      <c r="D94" s="234" t="s">
        <v>216</v>
      </c>
      <c r="E94" s="235">
        <v>2.52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0.24884000000000001</v>
      </c>
      <c r="O94" s="237">
        <f>ROUND(E94*N94,2)</f>
        <v>0.63</v>
      </c>
      <c r="P94" s="237">
        <v>0</v>
      </c>
      <c r="Q94" s="237">
        <f>ROUND(E94*P94,2)</f>
        <v>0</v>
      </c>
      <c r="R94" s="237" t="s">
        <v>341</v>
      </c>
      <c r="S94" s="237" t="s">
        <v>185</v>
      </c>
      <c r="T94" s="238" t="s">
        <v>185</v>
      </c>
      <c r="U94" s="222">
        <v>1.621</v>
      </c>
      <c r="V94" s="222">
        <f>ROUND(E94*U94,2)</f>
        <v>4.08</v>
      </c>
      <c r="W94" s="222"/>
      <c r="X94" s="222" t="s">
        <v>218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219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1" outlineLevel="1" x14ac:dyDescent="0.25">
      <c r="A95" s="220"/>
      <c r="B95" s="221"/>
      <c r="C95" s="254" t="s">
        <v>414</v>
      </c>
      <c r="D95" s="241"/>
      <c r="E95" s="241"/>
      <c r="F95" s="241"/>
      <c r="G95" s="241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221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39" t="str">
        <f>C95</f>
        <v>ve vybouraných otvorech, s vysekáním kapes pro zavázání, z jakýchkoliv cihel, z pomocného pracovního lešení o výšce podlahy do 1900 mm a pro zatížení do 1,5 kPa,</v>
      </c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20"/>
      <c r="B96" s="221"/>
      <c r="C96" s="257" t="s">
        <v>415</v>
      </c>
      <c r="D96" s="223"/>
      <c r="E96" s="224">
        <v>2.52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259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0.399999999999999" outlineLevel="1" x14ac:dyDescent="0.25">
      <c r="A97" s="232">
        <v>30</v>
      </c>
      <c r="B97" s="233" t="s">
        <v>416</v>
      </c>
      <c r="C97" s="252" t="s">
        <v>417</v>
      </c>
      <c r="D97" s="234" t="s">
        <v>400</v>
      </c>
      <c r="E97" s="235">
        <v>12.5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0.66537999999999997</v>
      </c>
      <c r="O97" s="237">
        <f>ROUND(E97*N97,2)</f>
        <v>8.32</v>
      </c>
      <c r="P97" s="237">
        <v>0</v>
      </c>
      <c r="Q97" s="237">
        <f>ROUND(E97*P97,2)</f>
        <v>0</v>
      </c>
      <c r="R97" s="237" t="s">
        <v>332</v>
      </c>
      <c r="S97" s="237" t="s">
        <v>185</v>
      </c>
      <c r="T97" s="238" t="s">
        <v>185</v>
      </c>
      <c r="U97" s="222">
        <v>2.68</v>
      </c>
      <c r="V97" s="222">
        <f>ROUND(E97*U97,2)</f>
        <v>33.5</v>
      </c>
      <c r="W97" s="222"/>
      <c r="X97" s="222" t="s">
        <v>218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219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31.2" outlineLevel="1" x14ac:dyDescent="0.25">
      <c r="A98" s="220"/>
      <c r="B98" s="221"/>
      <c r="C98" s="254" t="s">
        <v>418</v>
      </c>
      <c r="D98" s="241"/>
      <c r="E98" s="241"/>
      <c r="F98" s="241"/>
      <c r="G98" s="241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221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39" t="str">
        <f>C98</f>
        <v>pro rozvody inženýrských sítí (suché) včetně bednění a odbednění (u kanálů z betonu železového i včetně výztuže), s betonovou základovou deskou a se zatřením dna, s vyspravením vnitřních stěn cementovou maltou nebo s omítnutím vnitřních stěn zatřenou omítkou. Bez úpravy vnějších stěn, bez zemních prací, izolace a bez zakrytí,</v>
      </c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57" t="s">
        <v>419</v>
      </c>
      <c r="D99" s="223"/>
      <c r="E99" s="224">
        <v>12.5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259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32">
        <v>31</v>
      </c>
      <c r="B100" s="233" t="s">
        <v>420</v>
      </c>
      <c r="C100" s="252" t="s">
        <v>421</v>
      </c>
      <c r="D100" s="234" t="s">
        <v>400</v>
      </c>
      <c r="E100" s="235">
        <v>382.8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7.1000000000000002E-4</v>
      </c>
      <c r="O100" s="237">
        <f>ROUND(E100*N100,2)</f>
        <v>0.27</v>
      </c>
      <c r="P100" s="237">
        <v>0</v>
      </c>
      <c r="Q100" s="237">
        <f>ROUND(E100*P100,2)</f>
        <v>0</v>
      </c>
      <c r="R100" s="237"/>
      <c r="S100" s="237" t="s">
        <v>305</v>
      </c>
      <c r="T100" s="238" t="s">
        <v>186</v>
      </c>
      <c r="U100" s="222">
        <v>0</v>
      </c>
      <c r="V100" s="222">
        <f>ROUND(E100*U100,2)</f>
        <v>0</v>
      </c>
      <c r="W100" s="222"/>
      <c r="X100" s="222" t="s">
        <v>218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219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57" t="s">
        <v>422</v>
      </c>
      <c r="D101" s="223"/>
      <c r="E101" s="224">
        <v>382.8</v>
      </c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259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32">
        <v>32</v>
      </c>
      <c r="B102" s="233" t="s">
        <v>423</v>
      </c>
      <c r="C102" s="252" t="s">
        <v>424</v>
      </c>
      <c r="D102" s="234" t="s">
        <v>216</v>
      </c>
      <c r="E102" s="235">
        <v>0.78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1.26E-2</v>
      </c>
      <c r="O102" s="237">
        <f>ROUND(E102*N102,2)</f>
        <v>0.01</v>
      </c>
      <c r="P102" s="237">
        <v>0</v>
      </c>
      <c r="Q102" s="237">
        <f>ROUND(E102*P102,2)</f>
        <v>0</v>
      </c>
      <c r="R102" s="237"/>
      <c r="S102" s="237" t="s">
        <v>305</v>
      </c>
      <c r="T102" s="238" t="s">
        <v>186</v>
      </c>
      <c r="U102" s="222">
        <v>0.21</v>
      </c>
      <c r="V102" s="222">
        <f>ROUND(E102*U102,2)</f>
        <v>0.16</v>
      </c>
      <c r="W102" s="222"/>
      <c r="X102" s="222" t="s">
        <v>218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219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57" t="s">
        <v>425</v>
      </c>
      <c r="D103" s="223"/>
      <c r="E103" s="224">
        <v>0.18</v>
      </c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259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7" t="s">
        <v>426</v>
      </c>
      <c r="D104" s="223"/>
      <c r="E104" s="224">
        <v>0.6</v>
      </c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259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32">
        <v>33</v>
      </c>
      <c r="B105" s="233" t="s">
        <v>427</v>
      </c>
      <c r="C105" s="252" t="s">
        <v>428</v>
      </c>
      <c r="D105" s="234" t="s">
        <v>216</v>
      </c>
      <c r="E105" s="235">
        <v>2.2050000000000001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3.7670000000000002E-2</v>
      </c>
      <c r="O105" s="237">
        <f>ROUND(E105*N105,2)</f>
        <v>0.08</v>
      </c>
      <c r="P105" s="237">
        <v>0</v>
      </c>
      <c r="Q105" s="237">
        <f>ROUND(E105*P105,2)</f>
        <v>0</v>
      </c>
      <c r="R105" s="237"/>
      <c r="S105" s="237" t="s">
        <v>305</v>
      </c>
      <c r="T105" s="238" t="s">
        <v>429</v>
      </c>
      <c r="U105" s="222">
        <v>0.41</v>
      </c>
      <c r="V105" s="222">
        <f>ROUND(E105*U105,2)</f>
        <v>0.9</v>
      </c>
      <c r="W105" s="222"/>
      <c r="X105" s="222" t="s">
        <v>218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219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57" t="s">
        <v>430</v>
      </c>
      <c r="D106" s="223"/>
      <c r="E106" s="224">
        <v>2.2050000000000001</v>
      </c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259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0.399999999999999" outlineLevel="1" x14ac:dyDescent="0.25">
      <c r="A107" s="232">
        <v>34</v>
      </c>
      <c r="B107" s="233" t="s">
        <v>431</v>
      </c>
      <c r="C107" s="252" t="s">
        <v>432</v>
      </c>
      <c r="D107" s="234" t="s">
        <v>224</v>
      </c>
      <c r="E107" s="235">
        <v>20.2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7">
        <v>5.2999999999999999E-2</v>
      </c>
      <c r="O107" s="237">
        <f>ROUND(E107*N107,2)</f>
        <v>1.07</v>
      </c>
      <c r="P107" s="237">
        <v>0</v>
      </c>
      <c r="Q107" s="237">
        <f>ROUND(E107*P107,2)</f>
        <v>0</v>
      </c>
      <c r="R107" s="237" t="s">
        <v>291</v>
      </c>
      <c r="S107" s="237" t="s">
        <v>185</v>
      </c>
      <c r="T107" s="238" t="s">
        <v>185</v>
      </c>
      <c r="U107" s="222">
        <v>0</v>
      </c>
      <c r="V107" s="222">
        <f>ROUND(E107*U107,2)</f>
        <v>0</v>
      </c>
      <c r="W107" s="222"/>
      <c r="X107" s="222" t="s">
        <v>292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293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20"/>
      <c r="B108" s="221"/>
      <c r="C108" s="257" t="s">
        <v>433</v>
      </c>
      <c r="D108" s="223"/>
      <c r="E108" s="224">
        <v>20.2</v>
      </c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259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0.399999999999999" outlineLevel="1" x14ac:dyDescent="0.25">
      <c r="A109" s="232">
        <v>35</v>
      </c>
      <c r="B109" s="233" t="s">
        <v>434</v>
      </c>
      <c r="C109" s="252" t="s">
        <v>435</v>
      </c>
      <c r="D109" s="234" t="s">
        <v>224</v>
      </c>
      <c r="E109" s="235">
        <v>2.02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6.5000000000000002E-2</v>
      </c>
      <c r="O109" s="237">
        <f>ROUND(E109*N109,2)</f>
        <v>0.13</v>
      </c>
      <c r="P109" s="237">
        <v>0</v>
      </c>
      <c r="Q109" s="237">
        <f>ROUND(E109*P109,2)</f>
        <v>0</v>
      </c>
      <c r="R109" s="237" t="s">
        <v>291</v>
      </c>
      <c r="S109" s="237" t="s">
        <v>185</v>
      </c>
      <c r="T109" s="238" t="s">
        <v>185</v>
      </c>
      <c r="U109" s="222">
        <v>0</v>
      </c>
      <c r="V109" s="222">
        <f>ROUND(E109*U109,2)</f>
        <v>0</v>
      </c>
      <c r="W109" s="222"/>
      <c r="X109" s="222" t="s">
        <v>292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293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57" t="s">
        <v>436</v>
      </c>
      <c r="D110" s="223"/>
      <c r="E110" s="224">
        <v>2.02</v>
      </c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259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0.399999999999999" outlineLevel="1" x14ac:dyDescent="0.25">
      <c r="A111" s="232">
        <v>36</v>
      </c>
      <c r="B111" s="233" t="s">
        <v>437</v>
      </c>
      <c r="C111" s="252" t="s">
        <v>438</v>
      </c>
      <c r="D111" s="234" t="s">
        <v>224</v>
      </c>
      <c r="E111" s="235">
        <v>2.02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0.10299999999999999</v>
      </c>
      <c r="O111" s="237">
        <f>ROUND(E111*N111,2)</f>
        <v>0.21</v>
      </c>
      <c r="P111" s="237">
        <v>0</v>
      </c>
      <c r="Q111" s="237">
        <f>ROUND(E111*P111,2)</f>
        <v>0</v>
      </c>
      <c r="R111" s="237" t="s">
        <v>291</v>
      </c>
      <c r="S111" s="237" t="s">
        <v>185</v>
      </c>
      <c r="T111" s="238" t="s">
        <v>185</v>
      </c>
      <c r="U111" s="222">
        <v>0</v>
      </c>
      <c r="V111" s="222">
        <f>ROUND(E111*U111,2)</f>
        <v>0</v>
      </c>
      <c r="W111" s="222"/>
      <c r="X111" s="222" t="s">
        <v>292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293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20"/>
      <c r="B112" s="221"/>
      <c r="C112" s="257" t="s">
        <v>439</v>
      </c>
      <c r="D112" s="223"/>
      <c r="E112" s="224">
        <v>2.02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259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32">
        <v>37</v>
      </c>
      <c r="B113" s="233" t="s">
        <v>440</v>
      </c>
      <c r="C113" s="252" t="s">
        <v>441</v>
      </c>
      <c r="D113" s="234" t="s">
        <v>224</v>
      </c>
      <c r="E113" s="235">
        <v>2.02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0.161</v>
      </c>
      <c r="O113" s="237">
        <f>ROUND(E113*N113,2)</f>
        <v>0.33</v>
      </c>
      <c r="P113" s="237">
        <v>0</v>
      </c>
      <c r="Q113" s="237">
        <f>ROUND(E113*P113,2)</f>
        <v>0</v>
      </c>
      <c r="R113" s="237" t="s">
        <v>291</v>
      </c>
      <c r="S113" s="237" t="s">
        <v>185</v>
      </c>
      <c r="T113" s="238" t="s">
        <v>185</v>
      </c>
      <c r="U113" s="222">
        <v>0</v>
      </c>
      <c r="V113" s="222">
        <f>ROUND(E113*U113,2)</f>
        <v>0</v>
      </c>
      <c r="W113" s="222"/>
      <c r="X113" s="222" t="s">
        <v>292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293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20"/>
      <c r="B114" s="221"/>
      <c r="C114" s="257" t="s">
        <v>442</v>
      </c>
      <c r="D114" s="223"/>
      <c r="E114" s="224">
        <v>2.02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259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5">
      <c r="A115" s="226" t="s">
        <v>180</v>
      </c>
      <c r="B115" s="227" t="s">
        <v>76</v>
      </c>
      <c r="C115" s="251" t="s">
        <v>77</v>
      </c>
      <c r="D115" s="228"/>
      <c r="E115" s="229"/>
      <c r="F115" s="230"/>
      <c r="G115" s="230">
        <f>SUMIF(AG116:AG144,"&lt;&gt;NOR",G116:G144)</f>
        <v>0</v>
      </c>
      <c r="H115" s="230"/>
      <c r="I115" s="230">
        <f>SUM(I116:I144)</f>
        <v>0</v>
      </c>
      <c r="J115" s="230"/>
      <c r="K115" s="230">
        <f>SUM(K116:K144)</f>
        <v>0</v>
      </c>
      <c r="L115" s="230"/>
      <c r="M115" s="230">
        <f>SUM(M116:M144)</f>
        <v>0</v>
      </c>
      <c r="N115" s="230"/>
      <c r="O115" s="230">
        <f>SUM(O116:O144)</f>
        <v>6.3900000000000006</v>
      </c>
      <c r="P115" s="230"/>
      <c r="Q115" s="230">
        <f>SUM(Q116:Q144)</f>
        <v>0</v>
      </c>
      <c r="R115" s="230"/>
      <c r="S115" s="230"/>
      <c r="T115" s="231"/>
      <c r="U115" s="225"/>
      <c r="V115" s="225">
        <f>SUM(V116:V144)</f>
        <v>328.04999999999995</v>
      </c>
      <c r="W115" s="225"/>
      <c r="X115" s="225"/>
      <c r="AG115" t="s">
        <v>181</v>
      </c>
    </row>
    <row r="116" spans="1:60" ht="20.399999999999999" outlineLevel="1" x14ac:dyDescent="0.25">
      <c r="A116" s="232">
        <v>38</v>
      </c>
      <c r="B116" s="233" t="s">
        <v>443</v>
      </c>
      <c r="C116" s="252" t="s">
        <v>444</v>
      </c>
      <c r="D116" s="234" t="s">
        <v>216</v>
      </c>
      <c r="E116" s="235">
        <v>95.492869999999996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2.5420000000000002E-2</v>
      </c>
      <c r="O116" s="237">
        <f>ROUND(E116*N116,2)</f>
        <v>2.4300000000000002</v>
      </c>
      <c r="P116" s="237">
        <v>0</v>
      </c>
      <c r="Q116" s="237">
        <f>ROUND(E116*P116,2)</f>
        <v>0</v>
      </c>
      <c r="R116" s="237" t="s">
        <v>332</v>
      </c>
      <c r="S116" s="237" t="s">
        <v>185</v>
      </c>
      <c r="T116" s="238" t="s">
        <v>185</v>
      </c>
      <c r="U116" s="222">
        <v>1.23</v>
      </c>
      <c r="V116" s="222">
        <f>ROUND(E116*U116,2)</f>
        <v>117.46</v>
      </c>
      <c r="W116" s="222"/>
      <c r="X116" s="222" t="s">
        <v>218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219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20"/>
      <c r="B117" s="221"/>
      <c r="C117" s="254" t="s">
        <v>445</v>
      </c>
      <c r="D117" s="241"/>
      <c r="E117" s="241"/>
      <c r="F117" s="241"/>
      <c r="G117" s="241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221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39" t="str">
        <f>C117</f>
        <v>zřízení nosné konstrukce příčky, vložení tepelné izolace tl. do 5 cm, montáž desek, tmelení spár Q2 a úprava rohů. Včetně dodávek materiálu.</v>
      </c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20"/>
      <c r="B118" s="221"/>
      <c r="C118" s="257" t="s">
        <v>446</v>
      </c>
      <c r="D118" s="223"/>
      <c r="E118" s="224">
        <v>95.49288</v>
      </c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259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30.6" outlineLevel="1" x14ac:dyDescent="0.25">
      <c r="A119" s="232">
        <v>39</v>
      </c>
      <c r="B119" s="233" t="s">
        <v>447</v>
      </c>
      <c r="C119" s="252" t="s">
        <v>448</v>
      </c>
      <c r="D119" s="234" t="s">
        <v>216</v>
      </c>
      <c r="E119" s="235">
        <v>20.733000000000001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7">
        <v>4.3720000000000002E-2</v>
      </c>
      <c r="O119" s="237">
        <f>ROUND(E119*N119,2)</f>
        <v>0.91</v>
      </c>
      <c r="P119" s="237">
        <v>0</v>
      </c>
      <c r="Q119" s="237">
        <f>ROUND(E119*P119,2)</f>
        <v>0</v>
      </c>
      <c r="R119" s="237" t="s">
        <v>332</v>
      </c>
      <c r="S119" s="237" t="s">
        <v>185</v>
      </c>
      <c r="T119" s="238" t="s">
        <v>185</v>
      </c>
      <c r="U119" s="222">
        <v>1.425</v>
      </c>
      <c r="V119" s="222">
        <f>ROUND(E119*U119,2)</f>
        <v>29.54</v>
      </c>
      <c r="W119" s="222"/>
      <c r="X119" s="222" t="s">
        <v>218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219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20"/>
      <c r="B120" s="221"/>
      <c r="C120" s="254" t="s">
        <v>445</v>
      </c>
      <c r="D120" s="241"/>
      <c r="E120" s="241"/>
      <c r="F120" s="241"/>
      <c r="G120" s="241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221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39" t="str">
        <f>C120</f>
        <v>zřízení nosné konstrukce příčky, vložení tepelné izolace tl. do 5 cm, montáž desek, tmelení spár Q2 a úprava rohů. Včetně dodávek materiálu.</v>
      </c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20"/>
      <c r="B121" s="221"/>
      <c r="C121" s="257" t="s">
        <v>449</v>
      </c>
      <c r="D121" s="223"/>
      <c r="E121" s="224">
        <v>20.733000000000001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259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30.6" outlineLevel="1" x14ac:dyDescent="0.25">
      <c r="A122" s="232">
        <v>40</v>
      </c>
      <c r="B122" s="233" t="s">
        <v>450</v>
      </c>
      <c r="C122" s="252" t="s">
        <v>451</v>
      </c>
      <c r="D122" s="234" t="s">
        <v>216</v>
      </c>
      <c r="E122" s="235">
        <v>47.935749999999999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4.5440000000000001E-2</v>
      </c>
      <c r="O122" s="237">
        <f>ROUND(E122*N122,2)</f>
        <v>2.1800000000000002</v>
      </c>
      <c r="P122" s="237">
        <v>0</v>
      </c>
      <c r="Q122" s="237">
        <f>ROUND(E122*P122,2)</f>
        <v>0</v>
      </c>
      <c r="R122" s="237" t="s">
        <v>332</v>
      </c>
      <c r="S122" s="237" t="s">
        <v>185</v>
      </c>
      <c r="T122" s="238" t="s">
        <v>185</v>
      </c>
      <c r="U122" s="222">
        <v>1.45</v>
      </c>
      <c r="V122" s="222">
        <f>ROUND(E122*U122,2)</f>
        <v>69.510000000000005</v>
      </c>
      <c r="W122" s="222"/>
      <c r="X122" s="222" t="s">
        <v>218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219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54" t="s">
        <v>445</v>
      </c>
      <c r="D123" s="241"/>
      <c r="E123" s="241"/>
      <c r="F123" s="241"/>
      <c r="G123" s="241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221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39" t="str">
        <f>C123</f>
        <v>zřízení nosné konstrukce příčky, vložení tepelné izolace tl. do 5 cm, montáž desek, tmelení spár Q2 a úprava rohů. Včetně dodávek materiálu.</v>
      </c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57" t="s">
        <v>452</v>
      </c>
      <c r="D124" s="223"/>
      <c r="E124" s="224">
        <v>47.620750000000001</v>
      </c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259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57" t="s">
        <v>453</v>
      </c>
      <c r="D125" s="223"/>
      <c r="E125" s="224">
        <v>0.315</v>
      </c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259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30.6" outlineLevel="1" x14ac:dyDescent="0.25">
      <c r="A126" s="232">
        <v>41</v>
      </c>
      <c r="B126" s="233" t="s">
        <v>454</v>
      </c>
      <c r="C126" s="252" t="s">
        <v>455</v>
      </c>
      <c r="D126" s="234" t="s">
        <v>216</v>
      </c>
      <c r="E126" s="235">
        <v>14.4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7.7999999999999996E-3</v>
      </c>
      <c r="O126" s="237">
        <f>ROUND(E126*N126,2)</f>
        <v>0.11</v>
      </c>
      <c r="P126" s="237">
        <v>0</v>
      </c>
      <c r="Q126" s="237">
        <f>ROUND(E126*P126,2)</f>
        <v>0</v>
      </c>
      <c r="R126" s="237" t="s">
        <v>332</v>
      </c>
      <c r="S126" s="237" t="s">
        <v>185</v>
      </c>
      <c r="T126" s="238" t="s">
        <v>185</v>
      </c>
      <c r="U126" s="222">
        <v>0</v>
      </c>
      <c r="V126" s="222">
        <f>ROUND(E126*U126,2)</f>
        <v>0</v>
      </c>
      <c r="W126" s="222"/>
      <c r="X126" s="222" t="s">
        <v>218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219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57" t="s">
        <v>456</v>
      </c>
      <c r="D127" s="223"/>
      <c r="E127" s="224">
        <v>14.4</v>
      </c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259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0.399999999999999" outlineLevel="1" x14ac:dyDescent="0.25">
      <c r="A128" s="232">
        <v>42</v>
      </c>
      <c r="B128" s="233" t="s">
        <v>457</v>
      </c>
      <c r="C128" s="252" t="s">
        <v>458</v>
      </c>
      <c r="D128" s="234" t="s">
        <v>216</v>
      </c>
      <c r="E128" s="235">
        <v>53.53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 t="s">
        <v>332</v>
      </c>
      <c r="S128" s="237" t="s">
        <v>185</v>
      </c>
      <c r="T128" s="238" t="s">
        <v>185</v>
      </c>
      <c r="U128" s="222">
        <v>0</v>
      </c>
      <c r="V128" s="222">
        <f>ROUND(E128*U128,2)</f>
        <v>0</v>
      </c>
      <c r="W128" s="222"/>
      <c r="X128" s="222" t="s">
        <v>218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219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20"/>
      <c r="B129" s="221"/>
      <c r="C129" s="257" t="s">
        <v>459</v>
      </c>
      <c r="D129" s="223"/>
      <c r="E129" s="224">
        <v>53.53</v>
      </c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259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0.399999999999999" outlineLevel="1" x14ac:dyDescent="0.25">
      <c r="A130" s="232">
        <v>43</v>
      </c>
      <c r="B130" s="233" t="s">
        <v>460</v>
      </c>
      <c r="C130" s="252" t="s">
        <v>461</v>
      </c>
      <c r="D130" s="234" t="s">
        <v>216</v>
      </c>
      <c r="E130" s="235">
        <v>0.315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7" t="s">
        <v>332</v>
      </c>
      <c r="S130" s="237" t="s">
        <v>185</v>
      </c>
      <c r="T130" s="238" t="s">
        <v>185</v>
      </c>
      <c r="U130" s="222">
        <v>0.32</v>
      </c>
      <c r="V130" s="222">
        <f>ROUND(E130*U130,2)</f>
        <v>0.1</v>
      </c>
      <c r="W130" s="222"/>
      <c r="X130" s="222" t="s">
        <v>218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219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20"/>
      <c r="B131" s="221"/>
      <c r="C131" s="257" t="s">
        <v>453</v>
      </c>
      <c r="D131" s="223"/>
      <c r="E131" s="224">
        <v>0.315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259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ht="30.6" outlineLevel="1" x14ac:dyDescent="0.25">
      <c r="A132" s="242">
        <v>44</v>
      </c>
      <c r="B132" s="243" t="s">
        <v>462</v>
      </c>
      <c r="C132" s="255" t="s">
        <v>463</v>
      </c>
      <c r="D132" s="244" t="s">
        <v>224</v>
      </c>
      <c r="E132" s="245">
        <v>2</v>
      </c>
      <c r="F132" s="246"/>
      <c r="G132" s="247">
        <f>ROUND(E132*F132,2)</f>
        <v>0</v>
      </c>
      <c r="H132" s="246"/>
      <c r="I132" s="247">
        <f>ROUND(E132*H132,2)</f>
        <v>0</v>
      </c>
      <c r="J132" s="246"/>
      <c r="K132" s="247">
        <f>ROUND(E132*J132,2)</f>
        <v>0</v>
      </c>
      <c r="L132" s="247">
        <v>21</v>
      </c>
      <c r="M132" s="247">
        <f>G132*(1+L132/100)</f>
        <v>0</v>
      </c>
      <c r="N132" s="247">
        <v>4.9500000000000004E-3</v>
      </c>
      <c r="O132" s="247">
        <f>ROUND(E132*N132,2)</f>
        <v>0.01</v>
      </c>
      <c r="P132" s="247">
        <v>0</v>
      </c>
      <c r="Q132" s="247">
        <f>ROUND(E132*P132,2)</f>
        <v>0</v>
      </c>
      <c r="R132" s="247" t="s">
        <v>332</v>
      </c>
      <c r="S132" s="247" t="s">
        <v>185</v>
      </c>
      <c r="T132" s="248" t="s">
        <v>185</v>
      </c>
      <c r="U132" s="222">
        <v>0.95699999999999996</v>
      </c>
      <c r="V132" s="222">
        <f>ROUND(E132*U132,2)</f>
        <v>1.91</v>
      </c>
      <c r="W132" s="222"/>
      <c r="X132" s="222" t="s">
        <v>218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219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30.6" outlineLevel="1" x14ac:dyDescent="0.25">
      <c r="A133" s="242">
        <v>45</v>
      </c>
      <c r="B133" s="243" t="s">
        <v>464</v>
      </c>
      <c r="C133" s="255" t="s">
        <v>465</v>
      </c>
      <c r="D133" s="244" t="s">
        <v>224</v>
      </c>
      <c r="E133" s="245">
        <v>3</v>
      </c>
      <c r="F133" s="246"/>
      <c r="G133" s="247">
        <f>ROUND(E133*F133,2)</f>
        <v>0</v>
      </c>
      <c r="H133" s="246"/>
      <c r="I133" s="247">
        <f>ROUND(E133*H133,2)</f>
        <v>0</v>
      </c>
      <c r="J133" s="246"/>
      <c r="K133" s="247">
        <f>ROUND(E133*J133,2)</f>
        <v>0</v>
      </c>
      <c r="L133" s="247">
        <v>21</v>
      </c>
      <c r="M133" s="247">
        <f>G133*(1+L133/100)</f>
        <v>0</v>
      </c>
      <c r="N133" s="247">
        <v>5.5500000000000002E-3</v>
      </c>
      <c r="O133" s="247">
        <f>ROUND(E133*N133,2)</f>
        <v>0.02</v>
      </c>
      <c r="P133" s="247">
        <v>0</v>
      </c>
      <c r="Q133" s="247">
        <f>ROUND(E133*P133,2)</f>
        <v>0</v>
      </c>
      <c r="R133" s="247" t="s">
        <v>332</v>
      </c>
      <c r="S133" s="247" t="s">
        <v>185</v>
      </c>
      <c r="T133" s="248" t="s">
        <v>185</v>
      </c>
      <c r="U133" s="222">
        <v>0.96</v>
      </c>
      <c r="V133" s="222">
        <f>ROUND(E133*U133,2)</f>
        <v>2.88</v>
      </c>
      <c r="W133" s="222"/>
      <c r="X133" s="222" t="s">
        <v>218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219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0.399999999999999" outlineLevel="1" x14ac:dyDescent="0.25">
      <c r="A134" s="232">
        <v>46</v>
      </c>
      <c r="B134" s="233" t="s">
        <v>466</v>
      </c>
      <c r="C134" s="252" t="s">
        <v>467</v>
      </c>
      <c r="D134" s="234" t="s">
        <v>216</v>
      </c>
      <c r="E134" s="235">
        <v>27.881250000000001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2.1350000000000001E-2</v>
      </c>
      <c r="O134" s="237">
        <f>ROUND(E134*N134,2)</f>
        <v>0.6</v>
      </c>
      <c r="P134" s="237">
        <v>0</v>
      </c>
      <c r="Q134" s="237">
        <f>ROUND(E134*P134,2)</f>
        <v>0</v>
      </c>
      <c r="R134" s="237" t="s">
        <v>332</v>
      </c>
      <c r="S134" s="237" t="s">
        <v>185</v>
      </c>
      <c r="T134" s="238" t="s">
        <v>185</v>
      </c>
      <c r="U134" s="222">
        <v>0.96</v>
      </c>
      <c r="V134" s="222">
        <f>ROUND(E134*U134,2)</f>
        <v>26.77</v>
      </c>
      <c r="W134" s="222"/>
      <c r="X134" s="222" t="s">
        <v>218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219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57" t="s">
        <v>468</v>
      </c>
      <c r="D135" s="223"/>
      <c r="E135" s="224">
        <v>27.881250000000001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259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20.399999999999999" outlineLevel="1" x14ac:dyDescent="0.25">
      <c r="A136" s="232">
        <v>47</v>
      </c>
      <c r="B136" s="233" t="s">
        <v>469</v>
      </c>
      <c r="C136" s="252" t="s">
        <v>467</v>
      </c>
      <c r="D136" s="234" t="s">
        <v>216</v>
      </c>
      <c r="E136" s="235">
        <v>68.473500000000001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37">
        <v>1.1990000000000001E-2</v>
      </c>
      <c r="O136" s="237">
        <f>ROUND(E136*N136,2)</f>
        <v>0.82</v>
      </c>
      <c r="P136" s="237">
        <v>0</v>
      </c>
      <c r="Q136" s="237">
        <f>ROUND(E136*P136,2)</f>
        <v>0</v>
      </c>
      <c r="R136" s="237" t="s">
        <v>332</v>
      </c>
      <c r="S136" s="237" t="s">
        <v>185</v>
      </c>
      <c r="T136" s="238" t="s">
        <v>185</v>
      </c>
      <c r="U136" s="222">
        <v>0.77</v>
      </c>
      <c r="V136" s="222">
        <f>ROUND(E136*U136,2)</f>
        <v>52.72</v>
      </c>
      <c r="W136" s="222"/>
      <c r="X136" s="222" t="s">
        <v>218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219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20"/>
      <c r="B137" s="221"/>
      <c r="C137" s="257" t="s">
        <v>470</v>
      </c>
      <c r="D137" s="223"/>
      <c r="E137" s="224">
        <v>52.387500000000003</v>
      </c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259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57" t="s">
        <v>471</v>
      </c>
      <c r="D138" s="223"/>
      <c r="E138" s="224">
        <v>16.085999999999999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259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30.6" outlineLevel="1" x14ac:dyDescent="0.25">
      <c r="A139" s="232">
        <v>48</v>
      </c>
      <c r="B139" s="233" t="s">
        <v>472</v>
      </c>
      <c r="C139" s="252" t="s">
        <v>473</v>
      </c>
      <c r="D139" s="234" t="s">
        <v>400</v>
      </c>
      <c r="E139" s="235">
        <v>8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21</v>
      </c>
      <c r="M139" s="237">
        <f>G139*(1+L139/100)</f>
        <v>0</v>
      </c>
      <c r="N139" s="237">
        <v>1.1560000000000001E-2</v>
      </c>
      <c r="O139" s="237">
        <f>ROUND(E139*N139,2)</f>
        <v>0.09</v>
      </c>
      <c r="P139" s="237">
        <v>0</v>
      </c>
      <c r="Q139" s="237">
        <f>ROUND(E139*P139,2)</f>
        <v>0</v>
      </c>
      <c r="R139" s="237" t="s">
        <v>332</v>
      </c>
      <c r="S139" s="237" t="s">
        <v>185</v>
      </c>
      <c r="T139" s="238" t="s">
        <v>185</v>
      </c>
      <c r="U139" s="222">
        <v>1.6579999999999999</v>
      </c>
      <c r="V139" s="222">
        <f>ROUND(E139*U139,2)</f>
        <v>13.26</v>
      </c>
      <c r="W139" s="222"/>
      <c r="X139" s="222" t="s">
        <v>218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219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20"/>
      <c r="B140" s="221"/>
      <c r="C140" s="257" t="s">
        <v>474</v>
      </c>
      <c r="D140" s="223"/>
      <c r="E140" s="224">
        <v>8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259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30.6" outlineLevel="1" x14ac:dyDescent="0.25">
      <c r="A141" s="232">
        <v>49</v>
      </c>
      <c r="B141" s="233" t="s">
        <v>475</v>
      </c>
      <c r="C141" s="252" t="s">
        <v>476</v>
      </c>
      <c r="D141" s="234" t="s">
        <v>400</v>
      </c>
      <c r="E141" s="235">
        <v>6.5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1.7160000000000002E-2</v>
      </c>
      <c r="O141" s="237">
        <f>ROUND(E141*N141,2)</f>
        <v>0.11</v>
      </c>
      <c r="P141" s="237">
        <v>0</v>
      </c>
      <c r="Q141" s="237">
        <f>ROUND(E141*P141,2)</f>
        <v>0</v>
      </c>
      <c r="R141" s="237" t="s">
        <v>332</v>
      </c>
      <c r="S141" s="237" t="s">
        <v>185</v>
      </c>
      <c r="T141" s="238" t="s">
        <v>185</v>
      </c>
      <c r="U141" s="222">
        <v>2.1379999999999999</v>
      </c>
      <c r="V141" s="222">
        <f>ROUND(E141*U141,2)</f>
        <v>13.9</v>
      </c>
      <c r="W141" s="222"/>
      <c r="X141" s="222" t="s">
        <v>218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219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20"/>
      <c r="B142" s="221"/>
      <c r="C142" s="257" t="s">
        <v>477</v>
      </c>
      <c r="D142" s="223"/>
      <c r="E142" s="224">
        <v>6.5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259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32">
        <v>50</v>
      </c>
      <c r="B143" s="233" t="s">
        <v>478</v>
      </c>
      <c r="C143" s="252" t="s">
        <v>479</v>
      </c>
      <c r="D143" s="234" t="s">
        <v>216</v>
      </c>
      <c r="E143" s="235">
        <v>-100.26752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21</v>
      </c>
      <c r="M143" s="237">
        <f>G143*(1+L143/100)</f>
        <v>0</v>
      </c>
      <c r="N143" s="237">
        <v>8.8999999999999999E-3</v>
      </c>
      <c r="O143" s="237">
        <f>ROUND(E143*N143,2)</f>
        <v>-0.89</v>
      </c>
      <c r="P143" s="237">
        <v>0</v>
      </c>
      <c r="Q143" s="237">
        <f>ROUND(E143*P143,2)</f>
        <v>0</v>
      </c>
      <c r="R143" s="237" t="s">
        <v>291</v>
      </c>
      <c r="S143" s="237" t="s">
        <v>185</v>
      </c>
      <c r="T143" s="238" t="s">
        <v>185</v>
      </c>
      <c r="U143" s="222">
        <v>0</v>
      </c>
      <c r="V143" s="222">
        <f>ROUND(E143*U143,2)</f>
        <v>0</v>
      </c>
      <c r="W143" s="222"/>
      <c r="X143" s="222" t="s">
        <v>292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293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20"/>
      <c r="B144" s="221"/>
      <c r="C144" s="257" t="s">
        <v>480</v>
      </c>
      <c r="D144" s="223"/>
      <c r="E144" s="224">
        <v>-100.26752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259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x14ac:dyDescent="0.25">
      <c r="A145" s="226" t="s">
        <v>180</v>
      </c>
      <c r="B145" s="227" t="s">
        <v>78</v>
      </c>
      <c r="C145" s="251" t="s">
        <v>79</v>
      </c>
      <c r="D145" s="228"/>
      <c r="E145" s="229"/>
      <c r="F145" s="230"/>
      <c r="G145" s="230">
        <f>SUMIF(AG146:AG265,"&lt;&gt;NOR",G146:G265)</f>
        <v>0</v>
      </c>
      <c r="H145" s="230"/>
      <c r="I145" s="230">
        <f>SUM(I146:I265)</f>
        <v>0</v>
      </c>
      <c r="J145" s="230"/>
      <c r="K145" s="230">
        <f>SUM(K146:K265)</f>
        <v>0</v>
      </c>
      <c r="L145" s="230"/>
      <c r="M145" s="230">
        <f>SUM(M146:M265)</f>
        <v>0</v>
      </c>
      <c r="N145" s="230"/>
      <c r="O145" s="230">
        <f>SUM(O146:O265)</f>
        <v>62.209999999999987</v>
      </c>
      <c r="P145" s="230"/>
      <c r="Q145" s="230">
        <f>SUM(Q146:Q265)</f>
        <v>0</v>
      </c>
      <c r="R145" s="230"/>
      <c r="S145" s="230"/>
      <c r="T145" s="231"/>
      <c r="U145" s="225"/>
      <c r="V145" s="225">
        <f>SUM(V146:V265)</f>
        <v>393.74000000000007</v>
      </c>
      <c r="W145" s="225"/>
      <c r="X145" s="225"/>
      <c r="AG145" t="s">
        <v>181</v>
      </c>
    </row>
    <row r="146" spans="1:60" outlineLevel="1" x14ac:dyDescent="0.25">
      <c r="A146" s="232">
        <v>51</v>
      </c>
      <c r="B146" s="233" t="s">
        <v>481</v>
      </c>
      <c r="C146" s="252" t="s">
        <v>482</v>
      </c>
      <c r="D146" s="234" t="s">
        <v>224</v>
      </c>
      <c r="E146" s="235">
        <v>144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2.3800000000000002E-3</v>
      </c>
      <c r="O146" s="237">
        <f>ROUND(E146*N146,2)</f>
        <v>0.34</v>
      </c>
      <c r="P146" s="237">
        <v>0</v>
      </c>
      <c r="Q146" s="237">
        <f>ROUND(E146*P146,2)</f>
        <v>0</v>
      </c>
      <c r="R146" s="237"/>
      <c r="S146" s="237" t="s">
        <v>185</v>
      </c>
      <c r="T146" s="238" t="s">
        <v>185</v>
      </c>
      <c r="U146" s="222">
        <v>0.29299999999999998</v>
      </c>
      <c r="V146" s="222">
        <f>ROUND(E146*U146,2)</f>
        <v>42.19</v>
      </c>
      <c r="W146" s="222"/>
      <c r="X146" s="222" t="s">
        <v>218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219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20"/>
      <c r="B147" s="221"/>
      <c r="C147" s="257" t="s">
        <v>483</v>
      </c>
      <c r="D147" s="223"/>
      <c r="E147" s="224">
        <v>90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259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20"/>
      <c r="B148" s="221"/>
      <c r="C148" s="257" t="s">
        <v>484</v>
      </c>
      <c r="D148" s="223"/>
      <c r="E148" s="224">
        <v>54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259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32">
        <v>52</v>
      </c>
      <c r="B149" s="233" t="s">
        <v>485</v>
      </c>
      <c r="C149" s="252" t="s">
        <v>486</v>
      </c>
      <c r="D149" s="234" t="s">
        <v>224</v>
      </c>
      <c r="E149" s="235">
        <v>7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7">
        <v>4.7499999999999999E-3</v>
      </c>
      <c r="O149" s="237">
        <f>ROUND(E149*N149,2)</f>
        <v>0.03</v>
      </c>
      <c r="P149" s="237">
        <v>0</v>
      </c>
      <c r="Q149" s="237">
        <f>ROUND(E149*P149,2)</f>
        <v>0</v>
      </c>
      <c r="R149" s="237"/>
      <c r="S149" s="237" t="s">
        <v>185</v>
      </c>
      <c r="T149" s="238" t="s">
        <v>185</v>
      </c>
      <c r="U149" s="222">
        <v>0.41499999999999998</v>
      </c>
      <c r="V149" s="222">
        <f>ROUND(E149*U149,2)</f>
        <v>2.91</v>
      </c>
      <c r="W149" s="222"/>
      <c r="X149" s="222" t="s">
        <v>218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219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57" t="s">
        <v>487</v>
      </c>
      <c r="D150" s="223"/>
      <c r="E150" s="224">
        <v>7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259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30.6" outlineLevel="1" x14ac:dyDescent="0.25">
      <c r="A151" s="232">
        <v>53</v>
      </c>
      <c r="B151" s="233" t="s">
        <v>488</v>
      </c>
      <c r="C151" s="252" t="s">
        <v>489</v>
      </c>
      <c r="D151" s="234" t="s">
        <v>254</v>
      </c>
      <c r="E151" s="235">
        <v>8.5120000000000005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21</v>
      </c>
      <c r="M151" s="237">
        <f>G151*(1+L151/100)</f>
        <v>0</v>
      </c>
      <c r="N151" s="237">
        <v>2.5251399999999999</v>
      </c>
      <c r="O151" s="237">
        <f>ROUND(E151*N151,2)</f>
        <v>21.49</v>
      </c>
      <c r="P151" s="237">
        <v>0</v>
      </c>
      <c r="Q151" s="237">
        <f>ROUND(E151*P151,2)</f>
        <v>0</v>
      </c>
      <c r="R151" s="237" t="s">
        <v>332</v>
      </c>
      <c r="S151" s="237" t="s">
        <v>185</v>
      </c>
      <c r="T151" s="238" t="s">
        <v>185</v>
      </c>
      <c r="U151" s="222">
        <v>0.96</v>
      </c>
      <c r="V151" s="222">
        <f>ROUND(E151*U151,2)</f>
        <v>8.17</v>
      </c>
      <c r="W151" s="222"/>
      <c r="X151" s="222" t="s">
        <v>218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219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5">
      <c r="A152" s="220"/>
      <c r="B152" s="221"/>
      <c r="C152" s="253" t="s">
        <v>490</v>
      </c>
      <c r="D152" s="240"/>
      <c r="E152" s="240"/>
      <c r="F152" s="240"/>
      <c r="G152" s="240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190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20"/>
      <c r="B153" s="221"/>
      <c r="C153" s="257" t="s">
        <v>491</v>
      </c>
      <c r="D153" s="223"/>
      <c r="E153" s="224">
        <v>7.657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259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20"/>
      <c r="B154" s="221"/>
      <c r="C154" s="257" t="s">
        <v>492</v>
      </c>
      <c r="D154" s="223"/>
      <c r="E154" s="224">
        <v>0.85499999999999998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259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32">
        <v>54</v>
      </c>
      <c r="B155" s="233" t="s">
        <v>493</v>
      </c>
      <c r="C155" s="252" t="s">
        <v>494</v>
      </c>
      <c r="D155" s="234" t="s">
        <v>270</v>
      </c>
      <c r="E155" s="235">
        <v>1.24</v>
      </c>
      <c r="F155" s="236"/>
      <c r="G155" s="237">
        <f>ROUND(E155*F155,2)</f>
        <v>0</v>
      </c>
      <c r="H155" s="236"/>
      <c r="I155" s="237">
        <f>ROUND(E155*H155,2)</f>
        <v>0</v>
      </c>
      <c r="J155" s="236"/>
      <c r="K155" s="237">
        <f>ROUND(E155*J155,2)</f>
        <v>0</v>
      </c>
      <c r="L155" s="237">
        <v>21</v>
      </c>
      <c r="M155" s="237">
        <f>G155*(1+L155/100)</f>
        <v>0</v>
      </c>
      <c r="N155" s="237">
        <v>1.0554399999999999</v>
      </c>
      <c r="O155" s="237">
        <f>ROUND(E155*N155,2)</f>
        <v>1.31</v>
      </c>
      <c r="P155" s="237">
        <v>0</v>
      </c>
      <c r="Q155" s="237">
        <f>ROUND(E155*P155,2)</f>
        <v>0</v>
      </c>
      <c r="R155" s="237" t="s">
        <v>332</v>
      </c>
      <c r="S155" s="237" t="s">
        <v>185</v>
      </c>
      <c r="T155" s="238" t="s">
        <v>185</v>
      </c>
      <c r="U155" s="222">
        <v>15.21</v>
      </c>
      <c r="V155" s="222">
        <f>ROUND(E155*U155,2)</f>
        <v>18.86</v>
      </c>
      <c r="W155" s="222"/>
      <c r="X155" s="222" t="s">
        <v>218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219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1" outlineLevel="1" x14ac:dyDescent="0.25">
      <c r="A156" s="220"/>
      <c r="B156" s="221"/>
      <c r="C156" s="254" t="s">
        <v>495</v>
      </c>
      <c r="D156" s="241"/>
      <c r="E156" s="241"/>
      <c r="F156" s="241"/>
      <c r="G156" s="241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221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39" t="str">
        <f>C156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20"/>
      <c r="B157" s="221"/>
      <c r="C157" s="257" t="s">
        <v>496</v>
      </c>
      <c r="D157" s="223"/>
      <c r="E157" s="224">
        <v>1.01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259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20"/>
      <c r="B158" s="221"/>
      <c r="C158" s="257" t="s">
        <v>497</v>
      </c>
      <c r="D158" s="223"/>
      <c r="E158" s="224">
        <v>0.16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259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20"/>
      <c r="B159" s="221"/>
      <c r="C159" s="257" t="s">
        <v>498</v>
      </c>
      <c r="D159" s="223"/>
      <c r="E159" s="224">
        <v>7.0000000000000007E-2</v>
      </c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259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32">
        <v>55</v>
      </c>
      <c r="B160" s="233" t="s">
        <v>499</v>
      </c>
      <c r="C160" s="252" t="s">
        <v>500</v>
      </c>
      <c r="D160" s="234" t="s">
        <v>270</v>
      </c>
      <c r="E160" s="235">
        <v>8.6199999999999999E-2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1.02139</v>
      </c>
      <c r="O160" s="237">
        <f>ROUND(E160*N160,2)</f>
        <v>0.09</v>
      </c>
      <c r="P160" s="237">
        <v>0</v>
      </c>
      <c r="Q160" s="237">
        <f>ROUND(E160*P160,2)</f>
        <v>0</v>
      </c>
      <c r="R160" s="237" t="s">
        <v>332</v>
      </c>
      <c r="S160" s="237" t="s">
        <v>185</v>
      </c>
      <c r="T160" s="238" t="s">
        <v>185</v>
      </c>
      <c r="U160" s="222">
        <v>26.62</v>
      </c>
      <c r="V160" s="222">
        <f>ROUND(E160*U160,2)</f>
        <v>2.29</v>
      </c>
      <c r="W160" s="222"/>
      <c r="X160" s="222" t="s">
        <v>218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219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1" outlineLevel="1" x14ac:dyDescent="0.25">
      <c r="A161" s="220"/>
      <c r="B161" s="221"/>
      <c r="C161" s="254" t="s">
        <v>495</v>
      </c>
      <c r="D161" s="241"/>
      <c r="E161" s="241"/>
      <c r="F161" s="241"/>
      <c r="G161" s="241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221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39" t="str">
        <f>C161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20"/>
      <c r="B162" s="221"/>
      <c r="C162" s="257" t="s">
        <v>501</v>
      </c>
      <c r="D162" s="223"/>
      <c r="E162" s="224">
        <v>5.8999999999999997E-2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259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5">
      <c r="A163" s="220"/>
      <c r="B163" s="221"/>
      <c r="C163" s="257" t="s">
        <v>502</v>
      </c>
      <c r="D163" s="223"/>
      <c r="E163" s="224">
        <v>2.7199999999999998E-2</v>
      </c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259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0.399999999999999" outlineLevel="1" x14ac:dyDescent="0.25">
      <c r="A164" s="232">
        <v>56</v>
      </c>
      <c r="B164" s="233" t="s">
        <v>503</v>
      </c>
      <c r="C164" s="252" t="s">
        <v>504</v>
      </c>
      <c r="D164" s="234" t="s">
        <v>224</v>
      </c>
      <c r="E164" s="235">
        <v>2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5.0200000000000002E-2</v>
      </c>
      <c r="O164" s="237">
        <f>ROUND(E164*N164,2)</f>
        <v>0.1</v>
      </c>
      <c r="P164" s="237">
        <v>0</v>
      </c>
      <c r="Q164" s="237">
        <f>ROUND(E164*P164,2)</f>
        <v>0</v>
      </c>
      <c r="R164" s="237" t="s">
        <v>341</v>
      </c>
      <c r="S164" s="237" t="s">
        <v>185</v>
      </c>
      <c r="T164" s="238" t="s">
        <v>185</v>
      </c>
      <c r="U164" s="222">
        <v>0.77</v>
      </c>
      <c r="V164" s="222">
        <f>ROUND(E164*U164,2)</f>
        <v>1.54</v>
      </c>
      <c r="W164" s="222"/>
      <c r="X164" s="222" t="s">
        <v>218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219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20"/>
      <c r="B165" s="221"/>
      <c r="C165" s="254" t="s">
        <v>505</v>
      </c>
      <c r="D165" s="241"/>
      <c r="E165" s="241"/>
      <c r="F165" s="241"/>
      <c r="G165" s="241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221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20"/>
      <c r="B166" s="221"/>
      <c r="C166" s="257" t="s">
        <v>506</v>
      </c>
      <c r="D166" s="223"/>
      <c r="E166" s="224">
        <v>2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259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20.399999999999999" outlineLevel="1" x14ac:dyDescent="0.25">
      <c r="A167" s="232">
        <v>57</v>
      </c>
      <c r="B167" s="233" t="s">
        <v>503</v>
      </c>
      <c r="C167" s="252" t="s">
        <v>504</v>
      </c>
      <c r="D167" s="234" t="s">
        <v>224</v>
      </c>
      <c r="E167" s="235">
        <v>25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21</v>
      </c>
      <c r="M167" s="237">
        <f>G167*(1+L167/100)</f>
        <v>0</v>
      </c>
      <c r="N167" s="237">
        <v>5.0200000000000002E-2</v>
      </c>
      <c r="O167" s="237">
        <f>ROUND(E167*N167,2)</f>
        <v>1.26</v>
      </c>
      <c r="P167" s="237">
        <v>0</v>
      </c>
      <c r="Q167" s="237">
        <f>ROUND(E167*P167,2)</f>
        <v>0</v>
      </c>
      <c r="R167" s="237" t="s">
        <v>341</v>
      </c>
      <c r="S167" s="237" t="s">
        <v>185</v>
      </c>
      <c r="T167" s="238" t="s">
        <v>185</v>
      </c>
      <c r="U167" s="222">
        <v>0.77</v>
      </c>
      <c r="V167" s="222">
        <f>ROUND(E167*U167,2)</f>
        <v>19.25</v>
      </c>
      <c r="W167" s="222"/>
      <c r="X167" s="222" t="s">
        <v>218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219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5">
      <c r="A168" s="220"/>
      <c r="B168" s="221"/>
      <c r="C168" s="254" t="s">
        <v>505</v>
      </c>
      <c r="D168" s="241"/>
      <c r="E168" s="241"/>
      <c r="F168" s="241"/>
      <c r="G168" s="241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221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5">
      <c r="A169" s="220"/>
      <c r="B169" s="221"/>
      <c r="C169" s="257" t="s">
        <v>507</v>
      </c>
      <c r="D169" s="223"/>
      <c r="E169" s="224">
        <v>25</v>
      </c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259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32">
        <v>58</v>
      </c>
      <c r="B170" s="233" t="s">
        <v>508</v>
      </c>
      <c r="C170" s="252" t="s">
        <v>509</v>
      </c>
      <c r="D170" s="234" t="s">
        <v>254</v>
      </c>
      <c r="E170" s="235">
        <v>1.3815</v>
      </c>
      <c r="F170" s="236"/>
      <c r="G170" s="237">
        <f>ROUND(E170*F170,2)</f>
        <v>0</v>
      </c>
      <c r="H170" s="236"/>
      <c r="I170" s="237">
        <f>ROUND(E170*H170,2)</f>
        <v>0</v>
      </c>
      <c r="J170" s="236"/>
      <c r="K170" s="237">
        <f>ROUND(E170*J170,2)</f>
        <v>0</v>
      </c>
      <c r="L170" s="237">
        <v>21</v>
      </c>
      <c r="M170" s="237">
        <f>G170*(1+L170/100)</f>
        <v>0</v>
      </c>
      <c r="N170" s="237">
        <v>2.6975199999999999</v>
      </c>
      <c r="O170" s="237">
        <f>ROUND(E170*N170,2)</f>
        <v>3.73</v>
      </c>
      <c r="P170" s="237">
        <v>0</v>
      </c>
      <c r="Q170" s="237">
        <f>ROUND(E170*P170,2)</f>
        <v>0</v>
      </c>
      <c r="R170" s="237" t="s">
        <v>341</v>
      </c>
      <c r="S170" s="237" t="s">
        <v>185</v>
      </c>
      <c r="T170" s="238" t="s">
        <v>185</v>
      </c>
      <c r="U170" s="222">
        <v>21.59</v>
      </c>
      <c r="V170" s="222">
        <f>ROUND(E170*U170,2)</f>
        <v>29.83</v>
      </c>
      <c r="W170" s="222"/>
      <c r="X170" s="222" t="s">
        <v>218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219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20"/>
      <c r="B171" s="221"/>
      <c r="C171" s="254" t="s">
        <v>510</v>
      </c>
      <c r="D171" s="241"/>
      <c r="E171" s="241"/>
      <c r="F171" s="241"/>
      <c r="G171" s="241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221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39" t="str">
        <f>C171</f>
        <v>včetně bednění, odbednění a výztuže (s dodáním hmot), z pomocného pracovního lešení o výšce podlahy do 1900 mm a pro zatížení do 1,5 kPa,</v>
      </c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20"/>
      <c r="B172" s="221"/>
      <c r="C172" s="257" t="s">
        <v>511</v>
      </c>
      <c r="D172" s="223"/>
      <c r="E172" s="224">
        <v>0.08</v>
      </c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259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5">
      <c r="A173" s="220"/>
      <c r="B173" s="221"/>
      <c r="C173" s="257" t="s">
        <v>512</v>
      </c>
      <c r="D173" s="223"/>
      <c r="E173" s="224">
        <v>1.3015000000000001</v>
      </c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259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5">
      <c r="A174" s="232">
        <v>59</v>
      </c>
      <c r="B174" s="233" t="s">
        <v>513</v>
      </c>
      <c r="C174" s="252" t="s">
        <v>514</v>
      </c>
      <c r="D174" s="234" t="s">
        <v>224</v>
      </c>
      <c r="E174" s="235">
        <v>18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2.3000000000000001E-4</v>
      </c>
      <c r="O174" s="237">
        <f>ROUND(E174*N174,2)</f>
        <v>0</v>
      </c>
      <c r="P174" s="237">
        <v>0</v>
      </c>
      <c r="Q174" s="237">
        <f>ROUND(E174*P174,2)</f>
        <v>0</v>
      </c>
      <c r="R174" s="237"/>
      <c r="S174" s="237" t="s">
        <v>185</v>
      </c>
      <c r="T174" s="238" t="s">
        <v>185</v>
      </c>
      <c r="U174" s="222">
        <v>0.26600000000000001</v>
      </c>
      <c r="V174" s="222">
        <f>ROUND(E174*U174,2)</f>
        <v>4.79</v>
      </c>
      <c r="W174" s="222"/>
      <c r="X174" s="222" t="s">
        <v>218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219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20"/>
      <c r="B175" s="221"/>
      <c r="C175" s="257" t="s">
        <v>515</v>
      </c>
      <c r="D175" s="223"/>
      <c r="E175" s="224">
        <v>18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259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32">
        <v>60</v>
      </c>
      <c r="B176" s="233" t="s">
        <v>516</v>
      </c>
      <c r="C176" s="252" t="s">
        <v>517</v>
      </c>
      <c r="D176" s="234" t="s">
        <v>254</v>
      </c>
      <c r="E176" s="235">
        <v>5.2838399999999996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7">
        <v>2.5251100000000002</v>
      </c>
      <c r="O176" s="237">
        <f>ROUND(E176*N176,2)</f>
        <v>13.34</v>
      </c>
      <c r="P176" s="237">
        <v>0</v>
      </c>
      <c r="Q176" s="237">
        <f>ROUND(E176*P176,2)</f>
        <v>0</v>
      </c>
      <c r="R176" s="237" t="s">
        <v>332</v>
      </c>
      <c r="S176" s="237" t="s">
        <v>185</v>
      </c>
      <c r="T176" s="238" t="s">
        <v>185</v>
      </c>
      <c r="U176" s="222">
        <v>1.45</v>
      </c>
      <c r="V176" s="222">
        <f>ROUND(E176*U176,2)</f>
        <v>7.66</v>
      </c>
      <c r="W176" s="222"/>
      <c r="X176" s="222" t="s">
        <v>218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219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20"/>
      <c r="B177" s="221"/>
      <c r="C177" s="253" t="s">
        <v>490</v>
      </c>
      <c r="D177" s="240"/>
      <c r="E177" s="240"/>
      <c r="F177" s="240"/>
      <c r="G177" s="240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190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20"/>
      <c r="B178" s="221"/>
      <c r="C178" s="257" t="s">
        <v>518</v>
      </c>
      <c r="D178" s="223"/>
      <c r="E178" s="224">
        <v>0.96</v>
      </c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259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5">
      <c r="A179" s="220"/>
      <c r="B179" s="221"/>
      <c r="C179" s="257" t="s">
        <v>519</v>
      </c>
      <c r="D179" s="223"/>
      <c r="E179" s="224">
        <v>1.96635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259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5">
      <c r="A180" s="220"/>
      <c r="B180" s="221"/>
      <c r="C180" s="257" t="s">
        <v>520</v>
      </c>
      <c r="D180" s="223"/>
      <c r="E180" s="224">
        <v>2.5000000000000001E-2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259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5">
      <c r="A181" s="220"/>
      <c r="B181" s="221"/>
      <c r="C181" s="257" t="s">
        <v>521</v>
      </c>
      <c r="D181" s="223"/>
      <c r="E181" s="224">
        <v>0.36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259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5">
      <c r="A182" s="220"/>
      <c r="B182" s="221"/>
      <c r="C182" s="257" t="s">
        <v>522</v>
      </c>
      <c r="D182" s="223"/>
      <c r="E182" s="224">
        <v>0.03</v>
      </c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259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20"/>
      <c r="B183" s="221"/>
      <c r="C183" s="257" t="s">
        <v>523</v>
      </c>
      <c r="D183" s="223"/>
      <c r="E183" s="224">
        <v>1.9424999999999999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259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5">
      <c r="A184" s="232">
        <v>61</v>
      </c>
      <c r="B184" s="233" t="s">
        <v>524</v>
      </c>
      <c r="C184" s="252" t="s">
        <v>525</v>
      </c>
      <c r="D184" s="234" t="s">
        <v>216</v>
      </c>
      <c r="E184" s="235">
        <v>42.281179999999999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7.8200000000000006E-3</v>
      </c>
      <c r="O184" s="237">
        <f>ROUND(E184*N184,2)</f>
        <v>0.33</v>
      </c>
      <c r="P184" s="237">
        <v>0</v>
      </c>
      <c r="Q184" s="237">
        <f>ROUND(E184*P184,2)</f>
        <v>0</v>
      </c>
      <c r="R184" s="237" t="s">
        <v>332</v>
      </c>
      <c r="S184" s="237" t="s">
        <v>185</v>
      </c>
      <c r="T184" s="238" t="s">
        <v>185</v>
      </c>
      <c r="U184" s="222">
        <v>0.79</v>
      </c>
      <c r="V184" s="222">
        <f>ROUND(E184*U184,2)</f>
        <v>33.4</v>
      </c>
      <c r="W184" s="222"/>
      <c r="X184" s="222" t="s">
        <v>218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219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5">
      <c r="A185" s="220"/>
      <c r="B185" s="221"/>
      <c r="C185" s="257" t="s">
        <v>526</v>
      </c>
      <c r="D185" s="223"/>
      <c r="E185" s="224">
        <v>7.68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259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20"/>
      <c r="B186" s="221"/>
      <c r="C186" s="257" t="s">
        <v>527</v>
      </c>
      <c r="D186" s="223"/>
      <c r="E186" s="224">
        <v>15.09118</v>
      </c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259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20"/>
      <c r="B187" s="221"/>
      <c r="C187" s="257" t="s">
        <v>528</v>
      </c>
      <c r="D187" s="223"/>
      <c r="E187" s="224">
        <v>0.4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259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5">
      <c r="A188" s="220"/>
      <c r="B188" s="221"/>
      <c r="C188" s="257" t="s">
        <v>529</v>
      </c>
      <c r="D188" s="223"/>
      <c r="E188" s="224">
        <v>3.03</v>
      </c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259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5">
      <c r="A189" s="220"/>
      <c r="B189" s="221"/>
      <c r="C189" s="257" t="s">
        <v>530</v>
      </c>
      <c r="D189" s="223"/>
      <c r="E189" s="224">
        <v>0.54</v>
      </c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259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5">
      <c r="A190" s="220"/>
      <c r="B190" s="221"/>
      <c r="C190" s="257" t="s">
        <v>531</v>
      </c>
      <c r="D190" s="223"/>
      <c r="E190" s="224">
        <v>15.54</v>
      </c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259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5">
      <c r="A191" s="242">
        <v>62</v>
      </c>
      <c r="B191" s="243" t="s">
        <v>532</v>
      </c>
      <c r="C191" s="255" t="s">
        <v>533</v>
      </c>
      <c r="D191" s="244" t="s">
        <v>216</v>
      </c>
      <c r="E191" s="245">
        <v>42.281179999999999</v>
      </c>
      <c r="F191" s="246"/>
      <c r="G191" s="247">
        <f>ROUND(E191*F191,2)</f>
        <v>0</v>
      </c>
      <c r="H191" s="246"/>
      <c r="I191" s="247">
        <f>ROUND(E191*H191,2)</f>
        <v>0</v>
      </c>
      <c r="J191" s="246"/>
      <c r="K191" s="247">
        <f>ROUND(E191*J191,2)</f>
        <v>0</v>
      </c>
      <c r="L191" s="247">
        <v>21</v>
      </c>
      <c r="M191" s="247">
        <f>G191*(1+L191/100)</f>
        <v>0</v>
      </c>
      <c r="N191" s="247">
        <v>0</v>
      </c>
      <c r="O191" s="247">
        <f>ROUND(E191*N191,2)</f>
        <v>0</v>
      </c>
      <c r="P191" s="247">
        <v>0</v>
      </c>
      <c r="Q191" s="247">
        <f>ROUND(E191*P191,2)</f>
        <v>0</v>
      </c>
      <c r="R191" s="247" t="s">
        <v>332</v>
      </c>
      <c r="S191" s="247" t="s">
        <v>185</v>
      </c>
      <c r="T191" s="248" t="s">
        <v>185</v>
      </c>
      <c r="U191" s="222">
        <v>0.24</v>
      </c>
      <c r="V191" s="222">
        <f>ROUND(E191*U191,2)</f>
        <v>10.15</v>
      </c>
      <c r="W191" s="222"/>
      <c r="X191" s="222" t="s">
        <v>218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219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5">
      <c r="A192" s="232">
        <v>63</v>
      </c>
      <c r="B192" s="233" t="s">
        <v>534</v>
      </c>
      <c r="C192" s="252" t="s">
        <v>535</v>
      </c>
      <c r="D192" s="234" t="s">
        <v>270</v>
      </c>
      <c r="E192" s="235">
        <v>2.2000000000000001E-3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21</v>
      </c>
      <c r="M192" s="237">
        <f>G192*(1+L192/100)</f>
        <v>0</v>
      </c>
      <c r="N192" s="237">
        <v>1.0579400000000001</v>
      </c>
      <c r="O192" s="237">
        <f>ROUND(E192*N192,2)</f>
        <v>0</v>
      </c>
      <c r="P192" s="237">
        <v>0</v>
      </c>
      <c r="Q192" s="237">
        <f>ROUND(E192*P192,2)</f>
        <v>0</v>
      </c>
      <c r="R192" s="237" t="s">
        <v>332</v>
      </c>
      <c r="S192" s="237" t="s">
        <v>185</v>
      </c>
      <c r="T192" s="238" t="s">
        <v>185</v>
      </c>
      <c r="U192" s="222">
        <v>15.23</v>
      </c>
      <c r="V192" s="222">
        <f>ROUND(E192*U192,2)</f>
        <v>0.03</v>
      </c>
      <c r="W192" s="222"/>
      <c r="X192" s="222" t="s">
        <v>218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219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20"/>
      <c r="B193" s="221"/>
      <c r="C193" s="254" t="s">
        <v>536</v>
      </c>
      <c r="D193" s="241"/>
      <c r="E193" s="241"/>
      <c r="F193" s="241"/>
      <c r="G193" s="241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221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5">
      <c r="A194" s="220"/>
      <c r="B194" s="221"/>
      <c r="C194" s="266" t="s">
        <v>537</v>
      </c>
      <c r="D194" s="261"/>
      <c r="E194" s="26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259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5">
      <c r="A195" s="220"/>
      <c r="B195" s="221"/>
      <c r="C195" s="267" t="s">
        <v>538</v>
      </c>
      <c r="D195" s="261"/>
      <c r="E195" s="262">
        <v>0.25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259</v>
      </c>
      <c r="AH195" s="213">
        <v>2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5">
      <c r="A196" s="220"/>
      <c r="B196" s="221"/>
      <c r="C196" s="267" t="s">
        <v>539</v>
      </c>
      <c r="D196" s="261"/>
      <c r="E196" s="262">
        <v>0.2</v>
      </c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259</v>
      </c>
      <c r="AH196" s="213">
        <v>2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5">
      <c r="A197" s="220"/>
      <c r="B197" s="221"/>
      <c r="C197" s="266" t="s">
        <v>540</v>
      </c>
      <c r="D197" s="261"/>
      <c r="E197" s="26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259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5">
      <c r="A198" s="220"/>
      <c r="B198" s="221"/>
      <c r="C198" s="257" t="s">
        <v>541</v>
      </c>
      <c r="D198" s="223"/>
      <c r="E198" s="224">
        <v>2.2000000000000001E-3</v>
      </c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259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5">
      <c r="A199" s="232">
        <v>64</v>
      </c>
      <c r="B199" s="233" t="s">
        <v>542</v>
      </c>
      <c r="C199" s="252" t="s">
        <v>543</v>
      </c>
      <c r="D199" s="234" t="s">
        <v>270</v>
      </c>
      <c r="E199" s="235">
        <v>1</v>
      </c>
      <c r="F199" s="236"/>
      <c r="G199" s="237">
        <f>ROUND(E199*F199,2)</f>
        <v>0</v>
      </c>
      <c r="H199" s="236"/>
      <c r="I199" s="237">
        <f>ROUND(E199*H199,2)</f>
        <v>0</v>
      </c>
      <c r="J199" s="236"/>
      <c r="K199" s="237">
        <f>ROUND(E199*J199,2)</f>
        <v>0</v>
      </c>
      <c r="L199" s="237">
        <v>21</v>
      </c>
      <c r="M199" s="237">
        <f>G199*(1+L199/100)</f>
        <v>0</v>
      </c>
      <c r="N199" s="237">
        <v>1.0166500000000001</v>
      </c>
      <c r="O199" s="237">
        <f>ROUND(E199*N199,2)</f>
        <v>1.02</v>
      </c>
      <c r="P199" s="237">
        <v>0</v>
      </c>
      <c r="Q199" s="237">
        <f>ROUND(E199*P199,2)</f>
        <v>0</v>
      </c>
      <c r="R199" s="237" t="s">
        <v>332</v>
      </c>
      <c r="S199" s="237" t="s">
        <v>185</v>
      </c>
      <c r="T199" s="238" t="s">
        <v>185</v>
      </c>
      <c r="U199" s="222">
        <v>27.67</v>
      </c>
      <c r="V199" s="222">
        <f>ROUND(E199*U199,2)</f>
        <v>27.67</v>
      </c>
      <c r="W199" s="222"/>
      <c r="X199" s="222" t="s">
        <v>218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219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5">
      <c r="A200" s="220"/>
      <c r="B200" s="221"/>
      <c r="C200" s="254" t="s">
        <v>536</v>
      </c>
      <c r="D200" s="241"/>
      <c r="E200" s="241"/>
      <c r="F200" s="241"/>
      <c r="G200" s="241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221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5">
      <c r="A201" s="220"/>
      <c r="B201" s="221"/>
      <c r="C201" s="257" t="s">
        <v>544</v>
      </c>
      <c r="D201" s="223"/>
      <c r="E201" s="224">
        <v>0.5</v>
      </c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259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5">
      <c r="A202" s="220"/>
      <c r="B202" s="221"/>
      <c r="C202" s="257" t="s">
        <v>545</v>
      </c>
      <c r="D202" s="223"/>
      <c r="E202" s="224">
        <v>7.0000000000000007E-2</v>
      </c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259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5">
      <c r="A203" s="220"/>
      <c r="B203" s="221"/>
      <c r="C203" s="257" t="s">
        <v>546</v>
      </c>
      <c r="D203" s="223"/>
      <c r="E203" s="224">
        <v>0.43</v>
      </c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259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5">
      <c r="A204" s="232">
        <v>65</v>
      </c>
      <c r="B204" s="233" t="s">
        <v>547</v>
      </c>
      <c r="C204" s="252" t="s">
        <v>548</v>
      </c>
      <c r="D204" s="234" t="s">
        <v>254</v>
      </c>
      <c r="E204" s="235">
        <v>0.15</v>
      </c>
      <c r="F204" s="236"/>
      <c r="G204" s="237">
        <f>ROUND(E204*F204,2)</f>
        <v>0</v>
      </c>
      <c r="H204" s="236"/>
      <c r="I204" s="237">
        <f>ROUND(E204*H204,2)</f>
        <v>0</v>
      </c>
      <c r="J204" s="236"/>
      <c r="K204" s="237">
        <f>ROUND(E204*J204,2)</f>
        <v>0</v>
      </c>
      <c r="L204" s="237">
        <v>21</v>
      </c>
      <c r="M204" s="237">
        <f>G204*(1+L204/100)</f>
        <v>0</v>
      </c>
      <c r="N204" s="237">
        <v>2.59206</v>
      </c>
      <c r="O204" s="237">
        <f>ROUND(E204*N204,2)</f>
        <v>0.39</v>
      </c>
      <c r="P204" s="237">
        <v>0</v>
      </c>
      <c r="Q204" s="237">
        <f>ROUND(E204*P204,2)</f>
        <v>0</v>
      </c>
      <c r="R204" s="237" t="s">
        <v>549</v>
      </c>
      <c r="S204" s="237" t="s">
        <v>185</v>
      </c>
      <c r="T204" s="238" t="s">
        <v>185</v>
      </c>
      <c r="U204" s="222">
        <v>5.3330000000000002</v>
      </c>
      <c r="V204" s="222">
        <f>ROUND(E204*U204,2)</f>
        <v>0.8</v>
      </c>
      <c r="W204" s="222"/>
      <c r="X204" s="222" t="s">
        <v>218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219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5">
      <c r="A205" s="220"/>
      <c r="B205" s="221"/>
      <c r="C205" s="254" t="s">
        <v>550</v>
      </c>
      <c r="D205" s="241"/>
      <c r="E205" s="241"/>
      <c r="F205" s="241"/>
      <c r="G205" s="241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221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5">
      <c r="A206" s="220"/>
      <c r="B206" s="221"/>
      <c r="C206" s="257" t="s">
        <v>551</v>
      </c>
      <c r="D206" s="223"/>
      <c r="E206" s="224">
        <v>0.12</v>
      </c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259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5">
      <c r="A207" s="220"/>
      <c r="B207" s="221"/>
      <c r="C207" s="257" t="s">
        <v>552</v>
      </c>
      <c r="D207" s="223"/>
      <c r="E207" s="224">
        <v>0.03</v>
      </c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259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ht="20.399999999999999" outlineLevel="1" x14ac:dyDescent="0.25">
      <c r="A208" s="232">
        <v>66</v>
      </c>
      <c r="B208" s="233" t="s">
        <v>553</v>
      </c>
      <c r="C208" s="252" t="s">
        <v>554</v>
      </c>
      <c r="D208" s="234" t="s">
        <v>254</v>
      </c>
      <c r="E208" s="235">
        <v>1.28871</v>
      </c>
      <c r="F208" s="236"/>
      <c r="G208" s="237">
        <f>ROUND(E208*F208,2)</f>
        <v>0</v>
      </c>
      <c r="H208" s="236"/>
      <c r="I208" s="237">
        <f>ROUND(E208*H208,2)</f>
        <v>0</v>
      </c>
      <c r="J208" s="236"/>
      <c r="K208" s="237">
        <f>ROUND(E208*J208,2)</f>
        <v>0</v>
      </c>
      <c r="L208" s="237">
        <v>21</v>
      </c>
      <c r="M208" s="237">
        <f>G208*(1+L208/100)</f>
        <v>0</v>
      </c>
      <c r="N208" s="237">
        <v>2.52508</v>
      </c>
      <c r="O208" s="237">
        <f>ROUND(E208*N208,2)</f>
        <v>3.25</v>
      </c>
      <c r="P208" s="237">
        <v>0</v>
      </c>
      <c r="Q208" s="237">
        <f>ROUND(E208*P208,2)</f>
        <v>0</v>
      </c>
      <c r="R208" s="237" t="s">
        <v>332</v>
      </c>
      <c r="S208" s="237" t="s">
        <v>185</v>
      </c>
      <c r="T208" s="238" t="s">
        <v>185</v>
      </c>
      <c r="U208" s="222">
        <v>3.77</v>
      </c>
      <c r="V208" s="222">
        <f>ROUND(E208*U208,2)</f>
        <v>4.8600000000000003</v>
      </c>
      <c r="W208" s="222"/>
      <c r="X208" s="222" t="s">
        <v>218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219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5">
      <c r="A209" s="220"/>
      <c r="B209" s="221"/>
      <c r="C209" s="253" t="s">
        <v>490</v>
      </c>
      <c r="D209" s="240"/>
      <c r="E209" s="240"/>
      <c r="F209" s="240"/>
      <c r="G209" s="240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3"/>
      <c r="Z209" s="213"/>
      <c r="AA209" s="213"/>
      <c r="AB209" s="213"/>
      <c r="AC209" s="213"/>
      <c r="AD209" s="213"/>
      <c r="AE209" s="213"/>
      <c r="AF209" s="213"/>
      <c r="AG209" s="213" t="s">
        <v>190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5">
      <c r="A210" s="220"/>
      <c r="B210" s="221"/>
      <c r="C210" s="257" t="s">
        <v>555</v>
      </c>
      <c r="D210" s="223"/>
      <c r="E210" s="224">
        <v>1.28871</v>
      </c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259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ht="20.399999999999999" outlineLevel="1" x14ac:dyDescent="0.25">
      <c r="A211" s="232">
        <v>67</v>
      </c>
      <c r="B211" s="233" t="s">
        <v>556</v>
      </c>
      <c r="C211" s="252" t="s">
        <v>557</v>
      </c>
      <c r="D211" s="234" t="s">
        <v>270</v>
      </c>
      <c r="E211" s="235">
        <v>0.1545</v>
      </c>
      <c r="F211" s="236"/>
      <c r="G211" s="237">
        <f>ROUND(E211*F211,2)</f>
        <v>0</v>
      </c>
      <c r="H211" s="236"/>
      <c r="I211" s="237">
        <f>ROUND(E211*H211,2)</f>
        <v>0</v>
      </c>
      <c r="J211" s="236"/>
      <c r="K211" s="237">
        <f>ROUND(E211*J211,2)</f>
        <v>0</v>
      </c>
      <c r="L211" s="237">
        <v>21</v>
      </c>
      <c r="M211" s="237">
        <f>G211*(1+L211/100)</f>
        <v>0</v>
      </c>
      <c r="N211" s="237">
        <v>1.02092</v>
      </c>
      <c r="O211" s="237">
        <f>ROUND(E211*N211,2)</f>
        <v>0.16</v>
      </c>
      <c r="P211" s="237">
        <v>0</v>
      </c>
      <c r="Q211" s="237">
        <f>ROUND(E211*P211,2)</f>
        <v>0</v>
      </c>
      <c r="R211" s="237" t="s">
        <v>332</v>
      </c>
      <c r="S211" s="237" t="s">
        <v>185</v>
      </c>
      <c r="T211" s="238" t="s">
        <v>185</v>
      </c>
      <c r="U211" s="222">
        <v>54.17</v>
      </c>
      <c r="V211" s="222">
        <f>ROUND(E211*U211,2)</f>
        <v>8.3699999999999992</v>
      </c>
      <c r="W211" s="222"/>
      <c r="X211" s="222" t="s">
        <v>218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219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5">
      <c r="A212" s="220"/>
      <c r="B212" s="221"/>
      <c r="C212" s="254" t="s">
        <v>536</v>
      </c>
      <c r="D212" s="241"/>
      <c r="E212" s="241"/>
      <c r="F212" s="241"/>
      <c r="G212" s="241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221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5">
      <c r="A213" s="220"/>
      <c r="B213" s="221"/>
      <c r="C213" s="257" t="s">
        <v>558</v>
      </c>
      <c r="D213" s="223"/>
      <c r="E213" s="224">
        <v>0.15</v>
      </c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259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5">
      <c r="A214" s="220"/>
      <c r="B214" s="221"/>
      <c r="C214" s="257" t="s">
        <v>559</v>
      </c>
      <c r="D214" s="223"/>
      <c r="E214" s="224">
        <v>4.4999999999999997E-3</v>
      </c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259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5">
      <c r="A215" s="232">
        <v>68</v>
      </c>
      <c r="B215" s="233" t="s">
        <v>560</v>
      </c>
      <c r="C215" s="252" t="s">
        <v>561</v>
      </c>
      <c r="D215" s="234" t="s">
        <v>216</v>
      </c>
      <c r="E215" s="235">
        <v>6.63192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21</v>
      </c>
      <c r="M215" s="237">
        <f>G215*(1+L215/100)</f>
        <v>0</v>
      </c>
      <c r="N215" s="237">
        <v>4.5969999999999997E-2</v>
      </c>
      <c r="O215" s="237">
        <f>ROUND(E215*N215,2)</f>
        <v>0.3</v>
      </c>
      <c r="P215" s="237">
        <v>0</v>
      </c>
      <c r="Q215" s="237">
        <f>ROUND(E215*P215,2)</f>
        <v>0</v>
      </c>
      <c r="R215" s="237" t="s">
        <v>332</v>
      </c>
      <c r="S215" s="237" t="s">
        <v>185</v>
      </c>
      <c r="T215" s="238" t="s">
        <v>185</v>
      </c>
      <c r="U215" s="222">
        <v>2.2999999999999998</v>
      </c>
      <c r="V215" s="222">
        <f>ROUND(E215*U215,2)</f>
        <v>15.25</v>
      </c>
      <c r="W215" s="222"/>
      <c r="X215" s="222" t="s">
        <v>218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219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5">
      <c r="A216" s="220"/>
      <c r="B216" s="221"/>
      <c r="C216" s="254" t="s">
        <v>562</v>
      </c>
      <c r="D216" s="241"/>
      <c r="E216" s="241"/>
      <c r="F216" s="241"/>
      <c r="G216" s="241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221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5">
      <c r="A217" s="220"/>
      <c r="B217" s="221"/>
      <c r="C217" s="256" t="s">
        <v>563</v>
      </c>
      <c r="D217" s="249"/>
      <c r="E217" s="249"/>
      <c r="F217" s="249"/>
      <c r="G217" s="249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190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5">
      <c r="A218" s="220"/>
      <c r="B218" s="221"/>
      <c r="C218" s="257" t="s">
        <v>564</v>
      </c>
      <c r="D218" s="223"/>
      <c r="E218" s="224">
        <v>6.63192</v>
      </c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259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5">
      <c r="A219" s="232">
        <v>69</v>
      </c>
      <c r="B219" s="233" t="s">
        <v>565</v>
      </c>
      <c r="C219" s="252" t="s">
        <v>566</v>
      </c>
      <c r="D219" s="234" t="s">
        <v>216</v>
      </c>
      <c r="E219" s="235">
        <v>6.63192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7">
        <v>0</v>
      </c>
      <c r="O219" s="237">
        <f>ROUND(E219*N219,2)</f>
        <v>0</v>
      </c>
      <c r="P219" s="237">
        <v>0</v>
      </c>
      <c r="Q219" s="237">
        <f>ROUND(E219*P219,2)</f>
        <v>0</v>
      </c>
      <c r="R219" s="237" t="s">
        <v>332</v>
      </c>
      <c r="S219" s="237" t="s">
        <v>185</v>
      </c>
      <c r="T219" s="238" t="s">
        <v>185</v>
      </c>
      <c r="U219" s="222">
        <v>0.33800000000000002</v>
      </c>
      <c r="V219" s="222">
        <f>ROUND(E219*U219,2)</f>
        <v>2.2400000000000002</v>
      </c>
      <c r="W219" s="222"/>
      <c r="X219" s="222" t="s">
        <v>218</v>
      </c>
      <c r="Y219" s="213"/>
      <c r="Z219" s="213"/>
      <c r="AA219" s="213"/>
      <c r="AB219" s="213"/>
      <c r="AC219" s="213"/>
      <c r="AD219" s="213"/>
      <c r="AE219" s="213"/>
      <c r="AF219" s="213"/>
      <c r="AG219" s="213" t="s">
        <v>219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5">
      <c r="A220" s="220"/>
      <c r="B220" s="221"/>
      <c r="C220" s="254" t="s">
        <v>562</v>
      </c>
      <c r="D220" s="241"/>
      <c r="E220" s="241"/>
      <c r="F220" s="241"/>
      <c r="G220" s="241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221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5">
      <c r="A221" s="232">
        <v>70</v>
      </c>
      <c r="B221" s="233" t="s">
        <v>567</v>
      </c>
      <c r="C221" s="252" t="s">
        <v>568</v>
      </c>
      <c r="D221" s="234" t="s">
        <v>400</v>
      </c>
      <c r="E221" s="235">
        <v>30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21</v>
      </c>
      <c r="M221" s="237">
        <f>G221*(1+L221/100)</f>
        <v>0</v>
      </c>
      <c r="N221" s="237">
        <v>0.11369</v>
      </c>
      <c r="O221" s="237">
        <f>ROUND(E221*N221,2)</f>
        <v>3.41</v>
      </c>
      <c r="P221" s="237">
        <v>0</v>
      </c>
      <c r="Q221" s="237">
        <f>ROUND(E221*P221,2)</f>
        <v>0</v>
      </c>
      <c r="R221" s="237" t="s">
        <v>332</v>
      </c>
      <c r="S221" s="237" t="s">
        <v>185</v>
      </c>
      <c r="T221" s="238" t="s">
        <v>185</v>
      </c>
      <c r="U221" s="222">
        <v>0.56850000000000001</v>
      </c>
      <c r="V221" s="222">
        <f>ROUND(E221*U221,2)</f>
        <v>17.059999999999999</v>
      </c>
      <c r="W221" s="222"/>
      <c r="X221" s="222" t="s">
        <v>218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219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5">
      <c r="A222" s="220"/>
      <c r="B222" s="221"/>
      <c r="C222" s="254" t="s">
        <v>569</v>
      </c>
      <c r="D222" s="241"/>
      <c r="E222" s="241"/>
      <c r="F222" s="241"/>
      <c r="G222" s="241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221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39" t="str">
        <f>C222</f>
        <v>na terén nebo na desku z betonu prostého nebo prokládaného kamenem, bez potěru, se zahlazením povrchu,</v>
      </c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5">
      <c r="A223" s="220"/>
      <c r="B223" s="221"/>
      <c r="C223" s="257" t="s">
        <v>570</v>
      </c>
      <c r="D223" s="223"/>
      <c r="E223" s="224">
        <v>30</v>
      </c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3"/>
      <c r="Z223" s="213"/>
      <c r="AA223" s="213"/>
      <c r="AB223" s="213"/>
      <c r="AC223" s="213"/>
      <c r="AD223" s="213"/>
      <c r="AE223" s="213"/>
      <c r="AF223" s="213"/>
      <c r="AG223" s="213" t="s">
        <v>259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5">
      <c r="A224" s="232">
        <v>71</v>
      </c>
      <c r="B224" s="233" t="s">
        <v>571</v>
      </c>
      <c r="C224" s="252" t="s">
        <v>572</v>
      </c>
      <c r="D224" s="234" t="s">
        <v>400</v>
      </c>
      <c r="E224" s="235">
        <v>8.0500000000000007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7">
        <v>0.11369</v>
      </c>
      <c r="O224" s="237">
        <f>ROUND(E224*N224,2)</f>
        <v>0.92</v>
      </c>
      <c r="P224" s="237">
        <v>0</v>
      </c>
      <c r="Q224" s="237">
        <f>ROUND(E224*P224,2)</f>
        <v>0</v>
      </c>
      <c r="R224" s="237" t="s">
        <v>332</v>
      </c>
      <c r="S224" s="237" t="s">
        <v>185</v>
      </c>
      <c r="T224" s="238" t="s">
        <v>185</v>
      </c>
      <c r="U224" s="222">
        <v>0.56850000000000001</v>
      </c>
      <c r="V224" s="222">
        <f>ROUND(E224*U224,2)</f>
        <v>4.58</v>
      </c>
      <c r="W224" s="222"/>
      <c r="X224" s="222" t="s">
        <v>218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219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5">
      <c r="A225" s="220"/>
      <c r="B225" s="221"/>
      <c r="C225" s="254" t="s">
        <v>569</v>
      </c>
      <c r="D225" s="241"/>
      <c r="E225" s="241"/>
      <c r="F225" s="241"/>
      <c r="G225" s="241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221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39" t="str">
        <f>C225</f>
        <v>na terén nebo na desku z betonu prostého nebo prokládaného kamenem, bez potěru, se zahlazením povrchu,</v>
      </c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5">
      <c r="A226" s="220"/>
      <c r="B226" s="221"/>
      <c r="C226" s="257" t="s">
        <v>573</v>
      </c>
      <c r="D226" s="223"/>
      <c r="E226" s="224">
        <v>8.0500000000000007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259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5">
      <c r="A227" s="232">
        <v>72</v>
      </c>
      <c r="B227" s="233" t="s">
        <v>574</v>
      </c>
      <c r="C227" s="252" t="s">
        <v>575</v>
      </c>
      <c r="D227" s="234" t="s">
        <v>216</v>
      </c>
      <c r="E227" s="235">
        <v>17.214500000000001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21</v>
      </c>
      <c r="M227" s="237">
        <f>G227*(1+L227/100)</f>
        <v>0</v>
      </c>
      <c r="N227" s="237">
        <v>1.6930000000000001E-2</v>
      </c>
      <c r="O227" s="237">
        <f>ROUND(E227*N227,2)</f>
        <v>0.28999999999999998</v>
      </c>
      <c r="P227" s="237">
        <v>0</v>
      </c>
      <c r="Q227" s="237">
        <f>ROUND(E227*P227,2)</f>
        <v>0</v>
      </c>
      <c r="R227" s="237" t="s">
        <v>332</v>
      </c>
      <c r="S227" s="237" t="s">
        <v>185</v>
      </c>
      <c r="T227" s="238" t="s">
        <v>185</v>
      </c>
      <c r="U227" s="222">
        <v>1.54</v>
      </c>
      <c r="V227" s="222">
        <f>ROUND(E227*U227,2)</f>
        <v>26.51</v>
      </c>
      <c r="W227" s="222"/>
      <c r="X227" s="222" t="s">
        <v>218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219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5">
      <c r="A228" s="220"/>
      <c r="B228" s="221"/>
      <c r="C228" s="257" t="s">
        <v>576</v>
      </c>
      <c r="D228" s="223"/>
      <c r="E228" s="224">
        <v>3.7145000000000001</v>
      </c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259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5">
      <c r="A229" s="220"/>
      <c r="B229" s="221"/>
      <c r="C229" s="257" t="s">
        <v>577</v>
      </c>
      <c r="D229" s="223"/>
      <c r="E229" s="224">
        <v>13.5</v>
      </c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259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5">
      <c r="A230" s="242">
        <v>73</v>
      </c>
      <c r="B230" s="243" t="s">
        <v>578</v>
      </c>
      <c r="C230" s="255" t="s">
        <v>579</v>
      </c>
      <c r="D230" s="244" t="s">
        <v>216</v>
      </c>
      <c r="E230" s="245">
        <v>3.7145000000000001</v>
      </c>
      <c r="F230" s="246"/>
      <c r="G230" s="247">
        <f>ROUND(E230*F230,2)</f>
        <v>0</v>
      </c>
      <c r="H230" s="246"/>
      <c r="I230" s="247">
        <f>ROUND(E230*H230,2)</f>
        <v>0</v>
      </c>
      <c r="J230" s="246"/>
      <c r="K230" s="247">
        <f>ROUND(E230*J230,2)</f>
        <v>0</v>
      </c>
      <c r="L230" s="247">
        <v>21</v>
      </c>
      <c r="M230" s="247">
        <f>G230*(1+L230/100)</f>
        <v>0</v>
      </c>
      <c r="N230" s="247">
        <v>0</v>
      </c>
      <c r="O230" s="247">
        <f>ROUND(E230*N230,2)</f>
        <v>0</v>
      </c>
      <c r="P230" s="247">
        <v>0</v>
      </c>
      <c r="Q230" s="247">
        <f>ROUND(E230*P230,2)</f>
        <v>0</v>
      </c>
      <c r="R230" s="247" t="s">
        <v>332</v>
      </c>
      <c r="S230" s="247" t="s">
        <v>185</v>
      </c>
      <c r="T230" s="248" t="s">
        <v>185</v>
      </c>
      <c r="U230" s="222">
        <v>0.26</v>
      </c>
      <c r="V230" s="222">
        <f>ROUND(E230*U230,2)</f>
        <v>0.97</v>
      </c>
      <c r="W230" s="222"/>
      <c r="X230" s="222" t="s">
        <v>218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219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5">
      <c r="A231" s="242">
        <v>74</v>
      </c>
      <c r="B231" s="243" t="s">
        <v>580</v>
      </c>
      <c r="C231" s="255" t="s">
        <v>581</v>
      </c>
      <c r="D231" s="244" t="s">
        <v>224</v>
      </c>
      <c r="E231" s="245">
        <v>2</v>
      </c>
      <c r="F231" s="246"/>
      <c r="G231" s="247">
        <f>ROUND(E231*F231,2)</f>
        <v>0</v>
      </c>
      <c r="H231" s="246"/>
      <c r="I231" s="247">
        <f>ROUND(E231*H231,2)</f>
        <v>0</v>
      </c>
      <c r="J231" s="246"/>
      <c r="K231" s="247">
        <f>ROUND(E231*J231,2)</f>
        <v>0</v>
      </c>
      <c r="L231" s="247">
        <v>21</v>
      </c>
      <c r="M231" s="247">
        <f>G231*(1+L231/100)</f>
        <v>0</v>
      </c>
      <c r="N231" s="247">
        <v>4.4000000000000003E-3</v>
      </c>
      <c r="O231" s="247">
        <f>ROUND(E231*N231,2)</f>
        <v>0.01</v>
      </c>
      <c r="P231" s="247">
        <v>0</v>
      </c>
      <c r="Q231" s="247">
        <f>ROUND(E231*P231,2)</f>
        <v>0</v>
      </c>
      <c r="R231" s="247"/>
      <c r="S231" s="247" t="s">
        <v>305</v>
      </c>
      <c r="T231" s="248" t="s">
        <v>429</v>
      </c>
      <c r="U231" s="222">
        <v>4.88</v>
      </c>
      <c r="V231" s="222">
        <f>ROUND(E231*U231,2)</f>
        <v>9.76</v>
      </c>
      <c r="W231" s="222"/>
      <c r="X231" s="222" t="s">
        <v>218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219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5">
      <c r="A232" s="232">
        <v>75</v>
      </c>
      <c r="B232" s="233" t="s">
        <v>582</v>
      </c>
      <c r="C232" s="252" t="s">
        <v>583</v>
      </c>
      <c r="D232" s="234" t="s">
        <v>224</v>
      </c>
      <c r="E232" s="235">
        <v>83</v>
      </c>
      <c r="F232" s="236"/>
      <c r="G232" s="237">
        <f>ROUND(E232*F232,2)</f>
        <v>0</v>
      </c>
      <c r="H232" s="236"/>
      <c r="I232" s="237">
        <f>ROUND(E232*H232,2)</f>
        <v>0</v>
      </c>
      <c r="J232" s="236"/>
      <c r="K232" s="237">
        <f>ROUND(E232*J232,2)</f>
        <v>0</v>
      </c>
      <c r="L232" s="237">
        <v>21</v>
      </c>
      <c r="M232" s="237">
        <f>G232*(1+L232/100)</f>
        <v>0</v>
      </c>
      <c r="N232" s="237">
        <v>1.6000000000000001E-4</v>
      </c>
      <c r="O232" s="237">
        <f>ROUND(E232*N232,2)</f>
        <v>0.01</v>
      </c>
      <c r="P232" s="237">
        <v>0</v>
      </c>
      <c r="Q232" s="237">
        <f>ROUND(E232*P232,2)</f>
        <v>0</v>
      </c>
      <c r="R232" s="237"/>
      <c r="S232" s="237" t="s">
        <v>305</v>
      </c>
      <c r="T232" s="238" t="s">
        <v>429</v>
      </c>
      <c r="U232" s="222">
        <v>0.19</v>
      </c>
      <c r="V232" s="222">
        <f>ROUND(E232*U232,2)</f>
        <v>15.77</v>
      </c>
      <c r="W232" s="222"/>
      <c r="X232" s="222" t="s">
        <v>218</v>
      </c>
      <c r="Y232" s="213"/>
      <c r="Z232" s="213"/>
      <c r="AA232" s="213"/>
      <c r="AB232" s="213"/>
      <c r="AC232" s="213"/>
      <c r="AD232" s="213"/>
      <c r="AE232" s="213"/>
      <c r="AF232" s="213"/>
      <c r="AG232" s="213" t="s">
        <v>219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5">
      <c r="A233" s="220"/>
      <c r="B233" s="221"/>
      <c r="C233" s="253" t="s">
        <v>584</v>
      </c>
      <c r="D233" s="240"/>
      <c r="E233" s="240"/>
      <c r="F233" s="240"/>
      <c r="G233" s="240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13"/>
      <c r="Z233" s="213"/>
      <c r="AA233" s="213"/>
      <c r="AB233" s="213"/>
      <c r="AC233" s="213"/>
      <c r="AD233" s="213"/>
      <c r="AE233" s="213"/>
      <c r="AF233" s="213"/>
      <c r="AG233" s="213" t="s">
        <v>190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5">
      <c r="A234" s="220"/>
      <c r="B234" s="221"/>
      <c r="C234" s="257" t="s">
        <v>585</v>
      </c>
      <c r="D234" s="223"/>
      <c r="E234" s="224">
        <v>83</v>
      </c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259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5">
      <c r="A235" s="232">
        <v>76</v>
      </c>
      <c r="B235" s="233" t="s">
        <v>586</v>
      </c>
      <c r="C235" s="252" t="s">
        <v>587</v>
      </c>
      <c r="D235" s="234" t="s">
        <v>224</v>
      </c>
      <c r="E235" s="235">
        <v>41</v>
      </c>
      <c r="F235" s="236"/>
      <c r="G235" s="237">
        <f>ROUND(E235*F235,2)</f>
        <v>0</v>
      </c>
      <c r="H235" s="236"/>
      <c r="I235" s="237">
        <f>ROUND(E235*H235,2)</f>
        <v>0</v>
      </c>
      <c r="J235" s="236"/>
      <c r="K235" s="237">
        <f>ROUND(E235*J235,2)</f>
        <v>0</v>
      </c>
      <c r="L235" s="237">
        <v>21</v>
      </c>
      <c r="M235" s="237">
        <f>G235*(1+L235/100)</f>
        <v>0</v>
      </c>
      <c r="N235" s="237">
        <v>1.6000000000000001E-4</v>
      </c>
      <c r="O235" s="237">
        <f>ROUND(E235*N235,2)</f>
        <v>0.01</v>
      </c>
      <c r="P235" s="237">
        <v>0</v>
      </c>
      <c r="Q235" s="237">
        <f>ROUND(E235*P235,2)</f>
        <v>0</v>
      </c>
      <c r="R235" s="237"/>
      <c r="S235" s="237" t="s">
        <v>305</v>
      </c>
      <c r="T235" s="238" t="s">
        <v>186</v>
      </c>
      <c r="U235" s="222">
        <v>0.19</v>
      </c>
      <c r="V235" s="222">
        <f>ROUND(E235*U235,2)</f>
        <v>7.79</v>
      </c>
      <c r="W235" s="222"/>
      <c r="X235" s="222" t="s">
        <v>218</v>
      </c>
      <c r="Y235" s="213"/>
      <c r="Z235" s="213"/>
      <c r="AA235" s="213"/>
      <c r="AB235" s="213"/>
      <c r="AC235" s="213"/>
      <c r="AD235" s="213"/>
      <c r="AE235" s="213"/>
      <c r="AF235" s="213"/>
      <c r="AG235" s="213" t="s">
        <v>219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5">
      <c r="A236" s="220"/>
      <c r="B236" s="221"/>
      <c r="C236" s="253" t="s">
        <v>584</v>
      </c>
      <c r="D236" s="240"/>
      <c r="E236" s="240"/>
      <c r="F236" s="240"/>
      <c r="G236" s="240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3"/>
      <c r="Z236" s="213"/>
      <c r="AA236" s="213"/>
      <c r="AB236" s="213"/>
      <c r="AC236" s="213"/>
      <c r="AD236" s="213"/>
      <c r="AE236" s="213"/>
      <c r="AF236" s="213"/>
      <c r="AG236" s="213" t="s">
        <v>190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5">
      <c r="A237" s="220"/>
      <c r="B237" s="221"/>
      <c r="C237" s="257" t="s">
        <v>588</v>
      </c>
      <c r="D237" s="223"/>
      <c r="E237" s="224">
        <v>9</v>
      </c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259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5">
      <c r="A238" s="220"/>
      <c r="B238" s="221"/>
      <c r="C238" s="257" t="s">
        <v>589</v>
      </c>
      <c r="D238" s="223"/>
      <c r="E238" s="224">
        <v>32</v>
      </c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259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5">
      <c r="A239" s="232">
        <v>77</v>
      </c>
      <c r="B239" s="233" t="s">
        <v>590</v>
      </c>
      <c r="C239" s="252" t="s">
        <v>591</v>
      </c>
      <c r="D239" s="234" t="s">
        <v>224</v>
      </c>
      <c r="E239" s="235">
        <v>11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7">
        <v>1.6000000000000001E-4</v>
      </c>
      <c r="O239" s="237">
        <f>ROUND(E239*N239,2)</f>
        <v>0</v>
      </c>
      <c r="P239" s="237">
        <v>0</v>
      </c>
      <c r="Q239" s="237">
        <f>ROUND(E239*P239,2)</f>
        <v>0</v>
      </c>
      <c r="R239" s="237"/>
      <c r="S239" s="237" t="s">
        <v>305</v>
      </c>
      <c r="T239" s="238" t="s">
        <v>186</v>
      </c>
      <c r="U239" s="222">
        <v>0.19</v>
      </c>
      <c r="V239" s="222">
        <f>ROUND(E239*U239,2)</f>
        <v>2.09</v>
      </c>
      <c r="W239" s="222"/>
      <c r="X239" s="222" t="s">
        <v>218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219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5">
      <c r="A240" s="220"/>
      <c r="B240" s="221"/>
      <c r="C240" s="253" t="s">
        <v>584</v>
      </c>
      <c r="D240" s="240"/>
      <c r="E240" s="240"/>
      <c r="F240" s="240"/>
      <c r="G240" s="240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190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5">
      <c r="A241" s="220"/>
      <c r="B241" s="221"/>
      <c r="C241" s="257" t="s">
        <v>592</v>
      </c>
      <c r="D241" s="223"/>
      <c r="E241" s="224">
        <v>11</v>
      </c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259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5">
      <c r="A242" s="232">
        <v>78</v>
      </c>
      <c r="B242" s="233" t="s">
        <v>593</v>
      </c>
      <c r="C242" s="252" t="s">
        <v>594</v>
      </c>
      <c r="D242" s="234" t="s">
        <v>224</v>
      </c>
      <c r="E242" s="235">
        <v>41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7">
        <v>1.6000000000000001E-4</v>
      </c>
      <c r="O242" s="237">
        <f>ROUND(E242*N242,2)</f>
        <v>0.01</v>
      </c>
      <c r="P242" s="237">
        <v>0</v>
      </c>
      <c r="Q242" s="237">
        <f>ROUND(E242*P242,2)</f>
        <v>0</v>
      </c>
      <c r="R242" s="237"/>
      <c r="S242" s="237" t="s">
        <v>305</v>
      </c>
      <c r="T242" s="238" t="s">
        <v>186</v>
      </c>
      <c r="U242" s="222">
        <v>0.19</v>
      </c>
      <c r="V242" s="222">
        <f>ROUND(E242*U242,2)</f>
        <v>7.79</v>
      </c>
      <c r="W242" s="222"/>
      <c r="X242" s="222" t="s">
        <v>218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219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5">
      <c r="A243" s="220"/>
      <c r="B243" s="221"/>
      <c r="C243" s="253" t="s">
        <v>584</v>
      </c>
      <c r="D243" s="240"/>
      <c r="E243" s="240"/>
      <c r="F243" s="240"/>
      <c r="G243" s="240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190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5">
      <c r="A244" s="220"/>
      <c r="B244" s="221"/>
      <c r="C244" s="257" t="s">
        <v>595</v>
      </c>
      <c r="D244" s="223"/>
      <c r="E244" s="224">
        <v>5</v>
      </c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259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5">
      <c r="A245" s="220"/>
      <c r="B245" s="221"/>
      <c r="C245" s="257" t="s">
        <v>596</v>
      </c>
      <c r="D245" s="223"/>
      <c r="E245" s="224">
        <v>36</v>
      </c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13"/>
      <c r="Z245" s="213"/>
      <c r="AA245" s="213"/>
      <c r="AB245" s="213"/>
      <c r="AC245" s="213"/>
      <c r="AD245" s="213"/>
      <c r="AE245" s="213"/>
      <c r="AF245" s="213"/>
      <c r="AG245" s="213" t="s">
        <v>259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5">
      <c r="A246" s="232">
        <v>79</v>
      </c>
      <c r="B246" s="233" t="s">
        <v>597</v>
      </c>
      <c r="C246" s="252" t="s">
        <v>598</v>
      </c>
      <c r="D246" s="234" t="s">
        <v>224</v>
      </c>
      <c r="E246" s="235">
        <v>16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37">
        <v>1.6000000000000001E-4</v>
      </c>
      <c r="O246" s="237">
        <f>ROUND(E246*N246,2)</f>
        <v>0</v>
      </c>
      <c r="P246" s="237">
        <v>0</v>
      </c>
      <c r="Q246" s="237">
        <f>ROUND(E246*P246,2)</f>
        <v>0</v>
      </c>
      <c r="R246" s="237"/>
      <c r="S246" s="237" t="s">
        <v>305</v>
      </c>
      <c r="T246" s="238" t="s">
        <v>186</v>
      </c>
      <c r="U246" s="222">
        <v>0.19</v>
      </c>
      <c r="V246" s="222">
        <f>ROUND(E246*U246,2)</f>
        <v>3.04</v>
      </c>
      <c r="W246" s="222"/>
      <c r="X246" s="222" t="s">
        <v>218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219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5">
      <c r="A247" s="220"/>
      <c r="B247" s="221"/>
      <c r="C247" s="253" t="s">
        <v>584</v>
      </c>
      <c r="D247" s="240"/>
      <c r="E247" s="240"/>
      <c r="F247" s="240"/>
      <c r="G247" s="240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190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5">
      <c r="A248" s="220"/>
      <c r="B248" s="221"/>
      <c r="C248" s="257" t="s">
        <v>599</v>
      </c>
      <c r="D248" s="223"/>
      <c r="E248" s="224">
        <v>16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3"/>
      <c r="Z248" s="213"/>
      <c r="AA248" s="213"/>
      <c r="AB248" s="213"/>
      <c r="AC248" s="213"/>
      <c r="AD248" s="213"/>
      <c r="AE248" s="213"/>
      <c r="AF248" s="213"/>
      <c r="AG248" s="213" t="s">
        <v>259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5">
      <c r="A249" s="232">
        <v>80</v>
      </c>
      <c r="B249" s="233" t="s">
        <v>600</v>
      </c>
      <c r="C249" s="252" t="s">
        <v>601</v>
      </c>
      <c r="D249" s="234" t="s">
        <v>224</v>
      </c>
      <c r="E249" s="235">
        <v>8</v>
      </c>
      <c r="F249" s="236"/>
      <c r="G249" s="237">
        <f>ROUND(E249*F249,2)</f>
        <v>0</v>
      </c>
      <c r="H249" s="236"/>
      <c r="I249" s="237">
        <f>ROUND(E249*H249,2)</f>
        <v>0</v>
      </c>
      <c r="J249" s="236"/>
      <c r="K249" s="237">
        <f>ROUND(E249*J249,2)</f>
        <v>0</v>
      </c>
      <c r="L249" s="237">
        <v>21</v>
      </c>
      <c r="M249" s="237">
        <f>G249*(1+L249/100)</f>
        <v>0</v>
      </c>
      <c r="N249" s="237">
        <v>1.6000000000000001E-4</v>
      </c>
      <c r="O249" s="237">
        <f>ROUND(E249*N249,2)</f>
        <v>0</v>
      </c>
      <c r="P249" s="237">
        <v>0</v>
      </c>
      <c r="Q249" s="237">
        <f>ROUND(E249*P249,2)</f>
        <v>0</v>
      </c>
      <c r="R249" s="237"/>
      <c r="S249" s="237" t="s">
        <v>305</v>
      </c>
      <c r="T249" s="238" t="s">
        <v>186</v>
      </c>
      <c r="U249" s="222">
        <v>0.19</v>
      </c>
      <c r="V249" s="222">
        <f>ROUND(E249*U249,2)</f>
        <v>1.52</v>
      </c>
      <c r="W249" s="222"/>
      <c r="X249" s="222" t="s">
        <v>218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219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5">
      <c r="A250" s="220"/>
      <c r="B250" s="221"/>
      <c r="C250" s="253" t="s">
        <v>584</v>
      </c>
      <c r="D250" s="240"/>
      <c r="E250" s="240"/>
      <c r="F250" s="240"/>
      <c r="G250" s="240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3"/>
      <c r="Z250" s="213"/>
      <c r="AA250" s="213"/>
      <c r="AB250" s="213"/>
      <c r="AC250" s="213"/>
      <c r="AD250" s="213"/>
      <c r="AE250" s="213"/>
      <c r="AF250" s="213"/>
      <c r="AG250" s="213" t="s">
        <v>190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5">
      <c r="A251" s="220"/>
      <c r="B251" s="221"/>
      <c r="C251" s="257" t="s">
        <v>602</v>
      </c>
      <c r="D251" s="223"/>
      <c r="E251" s="224">
        <v>8</v>
      </c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259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5">
      <c r="A252" s="232">
        <v>81</v>
      </c>
      <c r="B252" s="233" t="s">
        <v>603</v>
      </c>
      <c r="C252" s="252" t="s">
        <v>604</v>
      </c>
      <c r="D252" s="234" t="s">
        <v>224</v>
      </c>
      <c r="E252" s="235">
        <v>140</v>
      </c>
      <c r="F252" s="236"/>
      <c r="G252" s="237">
        <f>ROUND(E252*F252,2)</f>
        <v>0</v>
      </c>
      <c r="H252" s="236"/>
      <c r="I252" s="237">
        <f>ROUND(E252*H252,2)</f>
        <v>0</v>
      </c>
      <c r="J252" s="236"/>
      <c r="K252" s="237">
        <f>ROUND(E252*J252,2)</f>
        <v>0</v>
      </c>
      <c r="L252" s="237">
        <v>21</v>
      </c>
      <c r="M252" s="237">
        <f>G252*(1+L252/100)</f>
        <v>0</v>
      </c>
      <c r="N252" s="237">
        <v>1.6000000000000001E-4</v>
      </c>
      <c r="O252" s="237">
        <f>ROUND(E252*N252,2)</f>
        <v>0.02</v>
      </c>
      <c r="P252" s="237">
        <v>0</v>
      </c>
      <c r="Q252" s="237">
        <f>ROUND(E252*P252,2)</f>
        <v>0</v>
      </c>
      <c r="R252" s="237"/>
      <c r="S252" s="237" t="s">
        <v>305</v>
      </c>
      <c r="T252" s="238" t="s">
        <v>186</v>
      </c>
      <c r="U252" s="222">
        <v>0.19</v>
      </c>
      <c r="V252" s="222">
        <f>ROUND(E252*U252,2)</f>
        <v>26.6</v>
      </c>
      <c r="W252" s="222"/>
      <c r="X252" s="222" t="s">
        <v>218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219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5">
      <c r="A253" s="220"/>
      <c r="B253" s="221"/>
      <c r="C253" s="253" t="s">
        <v>584</v>
      </c>
      <c r="D253" s="240"/>
      <c r="E253" s="240"/>
      <c r="F253" s="240"/>
      <c r="G253" s="240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190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5">
      <c r="A254" s="220"/>
      <c r="B254" s="221"/>
      <c r="C254" s="257" t="s">
        <v>605</v>
      </c>
      <c r="D254" s="223"/>
      <c r="E254" s="224">
        <v>140</v>
      </c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259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5">
      <c r="A255" s="232">
        <v>82</v>
      </c>
      <c r="B255" s="233" t="s">
        <v>606</v>
      </c>
      <c r="C255" s="252" t="s">
        <v>607</v>
      </c>
      <c r="D255" s="234" t="s">
        <v>400</v>
      </c>
      <c r="E255" s="235">
        <v>30</v>
      </c>
      <c r="F255" s="236"/>
      <c r="G255" s="237">
        <f>ROUND(E255*F255,2)</f>
        <v>0</v>
      </c>
      <c r="H255" s="236"/>
      <c r="I255" s="237">
        <f>ROUND(E255*H255,2)</f>
        <v>0</v>
      </c>
      <c r="J255" s="236"/>
      <c r="K255" s="237">
        <f>ROUND(E255*J255,2)</f>
        <v>0</v>
      </c>
      <c r="L255" s="237">
        <v>21</v>
      </c>
      <c r="M255" s="237">
        <f>G255*(1+L255/100)</f>
        <v>0</v>
      </c>
      <c r="N255" s="237">
        <v>3.4610000000000002E-2</v>
      </c>
      <c r="O255" s="237">
        <f>ROUND(E255*N255,2)</f>
        <v>1.04</v>
      </c>
      <c r="P255" s="237">
        <v>0</v>
      </c>
      <c r="Q255" s="237">
        <f>ROUND(E255*P255,2)</f>
        <v>0</v>
      </c>
      <c r="R255" s="237"/>
      <c r="S255" s="237" t="s">
        <v>305</v>
      </c>
      <c r="T255" s="238" t="s">
        <v>429</v>
      </c>
      <c r="U255" s="222">
        <v>1</v>
      </c>
      <c r="V255" s="222">
        <f>ROUND(E255*U255,2)</f>
        <v>30</v>
      </c>
      <c r="W255" s="222"/>
      <c r="X255" s="222" t="s">
        <v>218</v>
      </c>
      <c r="Y255" s="213"/>
      <c r="Z255" s="213"/>
      <c r="AA255" s="213"/>
      <c r="AB255" s="213"/>
      <c r="AC255" s="213"/>
      <c r="AD255" s="213"/>
      <c r="AE255" s="213"/>
      <c r="AF255" s="213"/>
      <c r="AG255" s="213" t="s">
        <v>219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5">
      <c r="A256" s="220"/>
      <c r="B256" s="221"/>
      <c r="C256" s="257" t="s">
        <v>608</v>
      </c>
      <c r="D256" s="223"/>
      <c r="E256" s="224">
        <v>30</v>
      </c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259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5">
      <c r="A257" s="232">
        <v>83</v>
      </c>
      <c r="B257" s="233" t="s">
        <v>609</v>
      </c>
      <c r="C257" s="252" t="s">
        <v>610</v>
      </c>
      <c r="D257" s="234" t="s">
        <v>400</v>
      </c>
      <c r="E257" s="235">
        <v>5.3760000000000003</v>
      </c>
      <c r="F257" s="236"/>
      <c r="G257" s="237">
        <f>ROUND(E257*F257,2)</f>
        <v>0</v>
      </c>
      <c r="H257" s="236"/>
      <c r="I257" s="237">
        <f>ROUND(E257*H257,2)</f>
        <v>0</v>
      </c>
      <c r="J257" s="236"/>
      <c r="K257" s="237">
        <f>ROUND(E257*J257,2)</f>
        <v>0</v>
      </c>
      <c r="L257" s="237">
        <v>21</v>
      </c>
      <c r="M257" s="237">
        <f>G257*(1+L257/100)</f>
        <v>0</v>
      </c>
      <c r="N257" s="237">
        <v>3.2000000000000003E-4</v>
      </c>
      <c r="O257" s="237">
        <f>ROUND(E257*N257,2)</f>
        <v>0</v>
      </c>
      <c r="P257" s="237">
        <v>0</v>
      </c>
      <c r="Q257" s="237">
        <f>ROUND(E257*P257,2)</f>
        <v>0</v>
      </c>
      <c r="R257" s="237" t="s">
        <v>291</v>
      </c>
      <c r="S257" s="237" t="s">
        <v>185</v>
      </c>
      <c r="T257" s="238" t="s">
        <v>185</v>
      </c>
      <c r="U257" s="222">
        <v>0</v>
      </c>
      <c r="V257" s="222">
        <f>ROUND(E257*U257,2)</f>
        <v>0</v>
      </c>
      <c r="W257" s="222"/>
      <c r="X257" s="222" t="s">
        <v>292</v>
      </c>
      <c r="Y257" s="213"/>
      <c r="Z257" s="213"/>
      <c r="AA257" s="213"/>
      <c r="AB257" s="213"/>
      <c r="AC257" s="213"/>
      <c r="AD257" s="213"/>
      <c r="AE257" s="213"/>
      <c r="AF257" s="213"/>
      <c r="AG257" s="213" t="s">
        <v>293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5">
      <c r="A258" s="220"/>
      <c r="B258" s="221"/>
      <c r="C258" s="257" t="s">
        <v>611</v>
      </c>
      <c r="D258" s="223"/>
      <c r="E258" s="224">
        <v>5.3760000000000003</v>
      </c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259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ht="20.399999999999999" outlineLevel="1" x14ac:dyDescent="0.25">
      <c r="A259" s="232">
        <v>84</v>
      </c>
      <c r="B259" s="233" t="s">
        <v>612</v>
      </c>
      <c r="C259" s="252" t="s">
        <v>613</v>
      </c>
      <c r="D259" s="234" t="s">
        <v>224</v>
      </c>
      <c r="E259" s="235">
        <v>7.07</v>
      </c>
      <c r="F259" s="236"/>
      <c r="G259" s="237">
        <f>ROUND(E259*F259,2)</f>
        <v>0</v>
      </c>
      <c r="H259" s="236"/>
      <c r="I259" s="237">
        <f>ROUND(E259*H259,2)</f>
        <v>0</v>
      </c>
      <c r="J259" s="236"/>
      <c r="K259" s="237">
        <f>ROUND(E259*J259,2)</f>
        <v>0</v>
      </c>
      <c r="L259" s="237">
        <v>21</v>
      </c>
      <c r="M259" s="237">
        <f>G259*(1+L259/100)</f>
        <v>0</v>
      </c>
      <c r="N259" s="237">
        <v>0.157</v>
      </c>
      <c r="O259" s="237">
        <f>ROUND(E259*N259,2)</f>
        <v>1.1100000000000001</v>
      </c>
      <c r="P259" s="237">
        <v>0</v>
      </c>
      <c r="Q259" s="237">
        <f>ROUND(E259*P259,2)</f>
        <v>0</v>
      </c>
      <c r="R259" s="237" t="s">
        <v>291</v>
      </c>
      <c r="S259" s="237" t="s">
        <v>185</v>
      </c>
      <c r="T259" s="238" t="s">
        <v>185</v>
      </c>
      <c r="U259" s="222">
        <v>0</v>
      </c>
      <c r="V259" s="222">
        <f>ROUND(E259*U259,2)</f>
        <v>0</v>
      </c>
      <c r="W259" s="222"/>
      <c r="X259" s="222" t="s">
        <v>292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293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5">
      <c r="A260" s="220"/>
      <c r="B260" s="221"/>
      <c r="C260" s="257" t="s">
        <v>614</v>
      </c>
      <c r="D260" s="223"/>
      <c r="E260" s="224">
        <v>7.07</v>
      </c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259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20.399999999999999" outlineLevel="1" x14ac:dyDescent="0.25">
      <c r="A261" s="232">
        <v>85</v>
      </c>
      <c r="B261" s="233" t="s">
        <v>615</v>
      </c>
      <c r="C261" s="252" t="s">
        <v>616</v>
      </c>
      <c r="D261" s="234" t="s">
        <v>224</v>
      </c>
      <c r="E261" s="235">
        <v>145.44</v>
      </c>
      <c r="F261" s="236"/>
      <c r="G261" s="237">
        <f>ROUND(E261*F261,2)</f>
        <v>0</v>
      </c>
      <c r="H261" s="236"/>
      <c r="I261" s="237">
        <f>ROUND(E261*H261,2)</f>
        <v>0</v>
      </c>
      <c r="J261" s="236"/>
      <c r="K261" s="237">
        <f>ROUND(E261*J261,2)</f>
        <v>0</v>
      </c>
      <c r="L261" s="237">
        <v>21</v>
      </c>
      <c r="M261" s="237">
        <f>G261*(1+L261/100)</f>
        <v>0</v>
      </c>
      <c r="N261" s="237">
        <v>3.5000000000000003E-2</v>
      </c>
      <c r="O261" s="237">
        <f>ROUND(E261*N261,2)</f>
        <v>5.09</v>
      </c>
      <c r="P261" s="237">
        <v>0</v>
      </c>
      <c r="Q261" s="237">
        <f>ROUND(E261*P261,2)</f>
        <v>0</v>
      </c>
      <c r="R261" s="237" t="s">
        <v>291</v>
      </c>
      <c r="S261" s="237" t="s">
        <v>185</v>
      </c>
      <c r="T261" s="238" t="s">
        <v>185</v>
      </c>
      <c r="U261" s="222">
        <v>0</v>
      </c>
      <c r="V261" s="222">
        <f>ROUND(E261*U261,2)</f>
        <v>0</v>
      </c>
      <c r="W261" s="222"/>
      <c r="X261" s="222" t="s">
        <v>292</v>
      </c>
      <c r="Y261" s="213"/>
      <c r="Z261" s="213"/>
      <c r="AA261" s="213"/>
      <c r="AB261" s="213"/>
      <c r="AC261" s="213"/>
      <c r="AD261" s="213"/>
      <c r="AE261" s="213"/>
      <c r="AF261" s="213"/>
      <c r="AG261" s="213" t="s">
        <v>293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5">
      <c r="A262" s="220"/>
      <c r="B262" s="221"/>
      <c r="C262" s="257" t="s">
        <v>617</v>
      </c>
      <c r="D262" s="223"/>
      <c r="E262" s="224">
        <v>90.9</v>
      </c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259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5">
      <c r="A263" s="220"/>
      <c r="B263" s="221"/>
      <c r="C263" s="257" t="s">
        <v>618</v>
      </c>
      <c r="D263" s="223"/>
      <c r="E263" s="224">
        <v>54.54</v>
      </c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3"/>
      <c r="Z263" s="213"/>
      <c r="AA263" s="213"/>
      <c r="AB263" s="213"/>
      <c r="AC263" s="213"/>
      <c r="AD263" s="213"/>
      <c r="AE263" s="213"/>
      <c r="AF263" s="213"/>
      <c r="AG263" s="213" t="s">
        <v>259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ht="20.399999999999999" outlineLevel="1" x14ac:dyDescent="0.25">
      <c r="A264" s="232">
        <v>86</v>
      </c>
      <c r="B264" s="233" t="s">
        <v>619</v>
      </c>
      <c r="C264" s="252" t="s">
        <v>620</v>
      </c>
      <c r="D264" s="234" t="s">
        <v>224</v>
      </c>
      <c r="E264" s="235">
        <v>30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21</v>
      </c>
      <c r="M264" s="237">
        <f>G264*(1+L264/100)</f>
        <v>0</v>
      </c>
      <c r="N264" s="237">
        <v>0.105</v>
      </c>
      <c r="O264" s="237">
        <f>ROUND(E264*N264,2)</f>
        <v>3.15</v>
      </c>
      <c r="P264" s="237">
        <v>0</v>
      </c>
      <c r="Q264" s="237">
        <f>ROUND(E264*P264,2)</f>
        <v>0</v>
      </c>
      <c r="R264" s="237"/>
      <c r="S264" s="237" t="s">
        <v>305</v>
      </c>
      <c r="T264" s="238" t="s">
        <v>185</v>
      </c>
      <c r="U264" s="222">
        <v>0</v>
      </c>
      <c r="V264" s="222">
        <f>ROUND(E264*U264,2)</f>
        <v>0</v>
      </c>
      <c r="W264" s="222"/>
      <c r="X264" s="222" t="s">
        <v>292</v>
      </c>
      <c r="Y264" s="213"/>
      <c r="Z264" s="213"/>
      <c r="AA264" s="213"/>
      <c r="AB264" s="213"/>
      <c r="AC264" s="213"/>
      <c r="AD264" s="213"/>
      <c r="AE264" s="213"/>
      <c r="AF264" s="213"/>
      <c r="AG264" s="213" t="s">
        <v>293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5">
      <c r="A265" s="220"/>
      <c r="B265" s="221"/>
      <c r="C265" s="257" t="s">
        <v>621</v>
      </c>
      <c r="D265" s="223"/>
      <c r="E265" s="224">
        <v>30</v>
      </c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259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x14ac:dyDescent="0.25">
      <c r="A266" s="226" t="s">
        <v>180</v>
      </c>
      <c r="B266" s="227" t="s">
        <v>80</v>
      </c>
      <c r="C266" s="251" t="s">
        <v>81</v>
      </c>
      <c r="D266" s="228"/>
      <c r="E266" s="229"/>
      <c r="F266" s="230"/>
      <c r="G266" s="230">
        <f>SUMIF(AG267:AG282,"&lt;&gt;NOR",G267:G282)</f>
        <v>0</v>
      </c>
      <c r="H266" s="230"/>
      <c r="I266" s="230">
        <f>SUM(I267:I282)</f>
        <v>0</v>
      </c>
      <c r="J266" s="230"/>
      <c r="K266" s="230">
        <f>SUM(K267:K282)</f>
        <v>0</v>
      </c>
      <c r="L266" s="230"/>
      <c r="M266" s="230">
        <f>SUM(M267:M282)</f>
        <v>0</v>
      </c>
      <c r="N266" s="230"/>
      <c r="O266" s="230">
        <f>SUM(O267:O282)</f>
        <v>35.92</v>
      </c>
      <c r="P266" s="230"/>
      <c r="Q266" s="230">
        <f>SUM(Q267:Q282)</f>
        <v>0</v>
      </c>
      <c r="R266" s="230"/>
      <c r="S266" s="230"/>
      <c r="T266" s="231"/>
      <c r="U266" s="225"/>
      <c r="V266" s="225">
        <f>SUM(V267:V282)</f>
        <v>19.920000000000002</v>
      </c>
      <c r="W266" s="225"/>
      <c r="X266" s="225"/>
      <c r="AG266" t="s">
        <v>181</v>
      </c>
    </row>
    <row r="267" spans="1:60" outlineLevel="1" x14ac:dyDescent="0.25">
      <c r="A267" s="232">
        <v>87</v>
      </c>
      <c r="B267" s="233" t="s">
        <v>622</v>
      </c>
      <c r="C267" s="252" t="s">
        <v>623</v>
      </c>
      <c r="D267" s="234" t="s">
        <v>216</v>
      </c>
      <c r="E267" s="235">
        <v>6.1</v>
      </c>
      <c r="F267" s="236"/>
      <c r="G267" s="237">
        <f>ROUND(E267*F267,2)</f>
        <v>0</v>
      </c>
      <c r="H267" s="236"/>
      <c r="I267" s="237">
        <f>ROUND(E267*H267,2)</f>
        <v>0</v>
      </c>
      <c r="J267" s="236"/>
      <c r="K267" s="237">
        <f>ROUND(E267*J267,2)</f>
        <v>0</v>
      </c>
      <c r="L267" s="237">
        <v>21</v>
      </c>
      <c r="M267" s="237">
        <f>G267*(1+L267/100)</f>
        <v>0</v>
      </c>
      <c r="N267" s="237">
        <v>0.30360999999999999</v>
      </c>
      <c r="O267" s="237">
        <f>ROUND(E267*N267,2)</f>
        <v>1.85</v>
      </c>
      <c r="P267" s="237">
        <v>0</v>
      </c>
      <c r="Q267" s="237">
        <f>ROUND(E267*P267,2)</f>
        <v>0</v>
      </c>
      <c r="R267" s="237" t="s">
        <v>233</v>
      </c>
      <c r="S267" s="237" t="s">
        <v>185</v>
      </c>
      <c r="T267" s="238" t="s">
        <v>185</v>
      </c>
      <c r="U267" s="222">
        <v>1.6E-2</v>
      </c>
      <c r="V267" s="222">
        <f>ROUND(E267*U267,2)</f>
        <v>0.1</v>
      </c>
      <c r="W267" s="222"/>
      <c r="X267" s="222" t="s">
        <v>218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219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5">
      <c r="A268" s="220"/>
      <c r="B268" s="221"/>
      <c r="C268" s="254" t="s">
        <v>262</v>
      </c>
      <c r="D268" s="241"/>
      <c r="E268" s="241"/>
      <c r="F268" s="241"/>
      <c r="G268" s="241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221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5">
      <c r="A269" s="220"/>
      <c r="B269" s="221"/>
      <c r="C269" s="257" t="s">
        <v>624</v>
      </c>
      <c r="D269" s="223"/>
      <c r="E269" s="224">
        <v>6.1</v>
      </c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259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ht="20.399999999999999" outlineLevel="1" x14ac:dyDescent="0.25">
      <c r="A270" s="232">
        <v>88</v>
      </c>
      <c r="B270" s="233" t="s">
        <v>625</v>
      </c>
      <c r="C270" s="252" t="s">
        <v>626</v>
      </c>
      <c r="D270" s="234" t="s">
        <v>216</v>
      </c>
      <c r="E270" s="235">
        <v>11</v>
      </c>
      <c r="F270" s="236"/>
      <c r="G270" s="237">
        <f>ROUND(E270*F270,2)</f>
        <v>0</v>
      </c>
      <c r="H270" s="236"/>
      <c r="I270" s="237">
        <f>ROUND(E270*H270,2)</f>
        <v>0</v>
      </c>
      <c r="J270" s="236"/>
      <c r="K270" s="237">
        <f>ROUND(E270*J270,2)</f>
        <v>0</v>
      </c>
      <c r="L270" s="237">
        <v>21</v>
      </c>
      <c r="M270" s="237">
        <f>G270*(1+L270/100)</f>
        <v>0</v>
      </c>
      <c r="N270" s="237">
        <v>0.441</v>
      </c>
      <c r="O270" s="237">
        <f>ROUND(E270*N270,2)</f>
        <v>4.8499999999999996</v>
      </c>
      <c r="P270" s="237">
        <v>0</v>
      </c>
      <c r="Q270" s="237">
        <f>ROUND(E270*P270,2)</f>
        <v>0</v>
      </c>
      <c r="R270" s="237" t="s">
        <v>233</v>
      </c>
      <c r="S270" s="237" t="s">
        <v>185</v>
      </c>
      <c r="T270" s="238" t="s">
        <v>185</v>
      </c>
      <c r="U270" s="222">
        <v>2.9000000000000001E-2</v>
      </c>
      <c r="V270" s="222">
        <f>ROUND(E270*U270,2)</f>
        <v>0.32</v>
      </c>
      <c r="W270" s="222"/>
      <c r="X270" s="222" t="s">
        <v>218</v>
      </c>
      <c r="Y270" s="213"/>
      <c r="Z270" s="213"/>
      <c r="AA270" s="213"/>
      <c r="AB270" s="213"/>
      <c r="AC270" s="213"/>
      <c r="AD270" s="213"/>
      <c r="AE270" s="213"/>
      <c r="AF270" s="213"/>
      <c r="AG270" s="213" t="s">
        <v>219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5">
      <c r="A271" s="220"/>
      <c r="B271" s="221"/>
      <c r="C271" s="257" t="s">
        <v>627</v>
      </c>
      <c r="D271" s="223"/>
      <c r="E271" s="224">
        <v>11</v>
      </c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259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ht="20.399999999999999" outlineLevel="1" x14ac:dyDescent="0.25">
      <c r="A272" s="232">
        <v>89</v>
      </c>
      <c r="B272" s="233" t="s">
        <v>628</v>
      </c>
      <c r="C272" s="252" t="s">
        <v>629</v>
      </c>
      <c r="D272" s="234" t="s">
        <v>216</v>
      </c>
      <c r="E272" s="235">
        <v>6.1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21</v>
      </c>
      <c r="M272" s="237">
        <f>G272*(1+L272/100)</f>
        <v>0</v>
      </c>
      <c r="N272" s="237">
        <v>7.1999999999999995E-2</v>
      </c>
      <c r="O272" s="237">
        <f>ROUND(E272*N272,2)</f>
        <v>0.44</v>
      </c>
      <c r="P272" s="237">
        <v>0</v>
      </c>
      <c r="Q272" s="237">
        <f>ROUND(E272*P272,2)</f>
        <v>0</v>
      </c>
      <c r="R272" s="237" t="s">
        <v>233</v>
      </c>
      <c r="S272" s="237" t="s">
        <v>185</v>
      </c>
      <c r="T272" s="238" t="s">
        <v>185</v>
      </c>
      <c r="U272" s="222">
        <v>0.375</v>
      </c>
      <c r="V272" s="222">
        <f>ROUND(E272*U272,2)</f>
        <v>2.29</v>
      </c>
      <c r="W272" s="222"/>
      <c r="X272" s="222" t="s">
        <v>218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219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ht="21" outlineLevel="1" x14ac:dyDescent="0.25">
      <c r="A273" s="220"/>
      <c r="B273" s="221"/>
      <c r="C273" s="254" t="s">
        <v>630</v>
      </c>
      <c r="D273" s="241"/>
      <c r="E273" s="241"/>
      <c r="F273" s="241"/>
      <c r="G273" s="241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3"/>
      <c r="Z273" s="213"/>
      <c r="AA273" s="213"/>
      <c r="AB273" s="213"/>
      <c r="AC273" s="213"/>
      <c r="AD273" s="213"/>
      <c r="AE273" s="213"/>
      <c r="AF273" s="213"/>
      <c r="AG273" s="213" t="s">
        <v>221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39" t="str">
        <f>C273</f>
        <v>komunikací pro pěší do velikosti dlaždic 0,25 m2 s provedením lože do tl. 30 mm, s vyplněním spár a se smetením přebytečného materiálu na vzdálenost do 3 m</v>
      </c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5">
      <c r="A274" s="220"/>
      <c r="B274" s="221"/>
      <c r="C274" s="257" t="s">
        <v>624</v>
      </c>
      <c r="D274" s="223"/>
      <c r="E274" s="224">
        <v>6.1</v>
      </c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259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ht="20.399999999999999" outlineLevel="1" x14ac:dyDescent="0.25">
      <c r="A275" s="232">
        <v>90</v>
      </c>
      <c r="B275" s="233" t="s">
        <v>631</v>
      </c>
      <c r="C275" s="252" t="s">
        <v>632</v>
      </c>
      <c r="D275" s="234" t="s">
        <v>216</v>
      </c>
      <c r="E275" s="235">
        <v>40</v>
      </c>
      <c r="F275" s="236"/>
      <c r="G275" s="237">
        <f>ROUND(E275*F275,2)</f>
        <v>0</v>
      </c>
      <c r="H275" s="236"/>
      <c r="I275" s="237">
        <f>ROUND(E275*H275,2)</f>
        <v>0</v>
      </c>
      <c r="J275" s="236"/>
      <c r="K275" s="237">
        <f>ROUND(E275*J275,2)</f>
        <v>0</v>
      </c>
      <c r="L275" s="237">
        <v>21</v>
      </c>
      <c r="M275" s="237">
        <f>G275*(1+L275/100)</f>
        <v>0</v>
      </c>
      <c r="N275" s="237">
        <v>0.16847999999999999</v>
      </c>
      <c r="O275" s="237">
        <f>ROUND(E275*N275,2)</f>
        <v>6.74</v>
      </c>
      <c r="P275" s="237">
        <v>0</v>
      </c>
      <c r="Q275" s="237">
        <f>ROUND(E275*P275,2)</f>
        <v>0</v>
      </c>
      <c r="R275" s="237" t="s">
        <v>233</v>
      </c>
      <c r="S275" s="237" t="s">
        <v>185</v>
      </c>
      <c r="T275" s="238" t="s">
        <v>185</v>
      </c>
      <c r="U275" s="222">
        <v>0.38800000000000001</v>
      </c>
      <c r="V275" s="222">
        <f>ROUND(E275*U275,2)</f>
        <v>15.52</v>
      </c>
      <c r="W275" s="222"/>
      <c r="X275" s="222" t="s">
        <v>218</v>
      </c>
      <c r="Y275" s="213"/>
      <c r="Z275" s="213"/>
      <c r="AA275" s="213"/>
      <c r="AB275" s="213"/>
      <c r="AC275" s="213"/>
      <c r="AD275" s="213"/>
      <c r="AE275" s="213"/>
      <c r="AF275" s="213"/>
      <c r="AG275" s="213" t="s">
        <v>219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21" outlineLevel="1" x14ac:dyDescent="0.25">
      <c r="A276" s="220"/>
      <c r="B276" s="221"/>
      <c r="C276" s="254" t="s">
        <v>630</v>
      </c>
      <c r="D276" s="241"/>
      <c r="E276" s="241"/>
      <c r="F276" s="241"/>
      <c r="G276" s="241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3"/>
      <c r="Z276" s="213"/>
      <c r="AA276" s="213"/>
      <c r="AB276" s="213"/>
      <c r="AC276" s="213"/>
      <c r="AD276" s="213"/>
      <c r="AE276" s="213"/>
      <c r="AF276" s="213"/>
      <c r="AG276" s="213" t="s">
        <v>221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39" t="str">
        <f>C276</f>
        <v>komunikací pro pěší do velikosti dlaždic 0,25 m2 s provedením lože do tl. 30 mm, s vyplněním spár a se smetením přebytečného materiálu na vzdálenost do 3 m</v>
      </c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5">
      <c r="A277" s="220"/>
      <c r="B277" s="221"/>
      <c r="C277" s="257" t="s">
        <v>633</v>
      </c>
      <c r="D277" s="223"/>
      <c r="E277" s="224">
        <v>40</v>
      </c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259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5">
      <c r="A278" s="232">
        <v>91</v>
      </c>
      <c r="B278" s="233" t="s">
        <v>634</v>
      </c>
      <c r="C278" s="252" t="s">
        <v>635</v>
      </c>
      <c r="D278" s="234" t="s">
        <v>216</v>
      </c>
      <c r="E278" s="235">
        <v>56.25</v>
      </c>
      <c r="F278" s="236"/>
      <c r="G278" s="237">
        <f>ROUND(E278*F278,2)</f>
        <v>0</v>
      </c>
      <c r="H278" s="236"/>
      <c r="I278" s="237">
        <f>ROUND(E278*H278,2)</f>
        <v>0</v>
      </c>
      <c r="J278" s="236"/>
      <c r="K278" s="237">
        <f>ROUND(E278*J278,2)</f>
        <v>0</v>
      </c>
      <c r="L278" s="237">
        <v>21</v>
      </c>
      <c r="M278" s="237">
        <f>G278*(1+L278/100)</f>
        <v>0</v>
      </c>
      <c r="N278" s="237">
        <v>0.3024</v>
      </c>
      <c r="O278" s="237">
        <f>ROUND(E278*N278,2)</f>
        <v>17.010000000000002</v>
      </c>
      <c r="P278" s="237">
        <v>0</v>
      </c>
      <c r="Q278" s="237">
        <f>ROUND(E278*P278,2)</f>
        <v>0</v>
      </c>
      <c r="R278" s="237"/>
      <c r="S278" s="237" t="s">
        <v>305</v>
      </c>
      <c r="T278" s="238" t="s">
        <v>429</v>
      </c>
      <c r="U278" s="222">
        <v>0.03</v>
      </c>
      <c r="V278" s="222">
        <f>ROUND(E278*U278,2)</f>
        <v>1.69</v>
      </c>
      <c r="W278" s="222"/>
      <c r="X278" s="222" t="s">
        <v>218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219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5">
      <c r="A279" s="220"/>
      <c r="B279" s="221"/>
      <c r="C279" s="257" t="s">
        <v>322</v>
      </c>
      <c r="D279" s="223"/>
      <c r="E279" s="224">
        <v>56.25</v>
      </c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3"/>
      <c r="Z279" s="213"/>
      <c r="AA279" s="213"/>
      <c r="AB279" s="213"/>
      <c r="AC279" s="213"/>
      <c r="AD279" s="213"/>
      <c r="AE279" s="213"/>
      <c r="AF279" s="213"/>
      <c r="AG279" s="213" t="s">
        <v>259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5">
      <c r="A280" s="232">
        <v>92</v>
      </c>
      <c r="B280" s="233" t="s">
        <v>636</v>
      </c>
      <c r="C280" s="252" t="s">
        <v>637</v>
      </c>
      <c r="D280" s="234" t="s">
        <v>216</v>
      </c>
      <c r="E280" s="235">
        <v>46.561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21</v>
      </c>
      <c r="M280" s="237">
        <f>G280*(1+L280/100)</f>
        <v>0</v>
      </c>
      <c r="N280" s="237">
        <v>0.108</v>
      </c>
      <c r="O280" s="237">
        <f>ROUND(E280*N280,2)</f>
        <v>5.03</v>
      </c>
      <c r="P280" s="237">
        <v>0</v>
      </c>
      <c r="Q280" s="237">
        <f>ROUND(E280*P280,2)</f>
        <v>0</v>
      </c>
      <c r="R280" s="237" t="s">
        <v>291</v>
      </c>
      <c r="S280" s="237" t="s">
        <v>185</v>
      </c>
      <c r="T280" s="238" t="s">
        <v>185</v>
      </c>
      <c r="U280" s="222">
        <v>0</v>
      </c>
      <c r="V280" s="222">
        <f>ROUND(E280*U280,2)</f>
        <v>0</v>
      </c>
      <c r="W280" s="222"/>
      <c r="X280" s="222" t="s">
        <v>292</v>
      </c>
      <c r="Y280" s="213"/>
      <c r="Z280" s="213"/>
      <c r="AA280" s="213"/>
      <c r="AB280" s="213"/>
      <c r="AC280" s="213"/>
      <c r="AD280" s="213"/>
      <c r="AE280" s="213"/>
      <c r="AF280" s="213"/>
      <c r="AG280" s="213" t="s">
        <v>293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5">
      <c r="A281" s="220"/>
      <c r="B281" s="221"/>
      <c r="C281" s="257" t="s">
        <v>638</v>
      </c>
      <c r="D281" s="223"/>
      <c r="E281" s="224">
        <v>40.4</v>
      </c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259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5">
      <c r="A282" s="220"/>
      <c r="B282" s="221"/>
      <c r="C282" s="257" t="s">
        <v>639</v>
      </c>
      <c r="D282" s="223"/>
      <c r="E282" s="224">
        <v>6.1609999999999996</v>
      </c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259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x14ac:dyDescent="0.25">
      <c r="A283" s="226" t="s">
        <v>180</v>
      </c>
      <c r="B283" s="227" t="s">
        <v>82</v>
      </c>
      <c r="C283" s="251" t="s">
        <v>83</v>
      </c>
      <c r="D283" s="228"/>
      <c r="E283" s="229"/>
      <c r="F283" s="230"/>
      <c r="G283" s="230">
        <f>SUMIF(AG284:AG327,"&lt;&gt;NOR",G284:G327)</f>
        <v>0</v>
      </c>
      <c r="H283" s="230"/>
      <c r="I283" s="230">
        <f>SUM(I284:I327)</f>
        <v>0</v>
      </c>
      <c r="J283" s="230"/>
      <c r="K283" s="230">
        <f>SUM(K284:K327)</f>
        <v>0</v>
      </c>
      <c r="L283" s="230"/>
      <c r="M283" s="230">
        <f>SUM(M284:M327)</f>
        <v>0</v>
      </c>
      <c r="N283" s="230"/>
      <c r="O283" s="230">
        <f>SUM(O284:O327)</f>
        <v>8.4499999999999993</v>
      </c>
      <c r="P283" s="230"/>
      <c r="Q283" s="230">
        <f>SUM(Q284:Q327)</f>
        <v>0</v>
      </c>
      <c r="R283" s="230"/>
      <c r="S283" s="230"/>
      <c r="T283" s="231"/>
      <c r="U283" s="225"/>
      <c r="V283" s="225">
        <f>SUM(V284:V327)</f>
        <v>412.66999999999996</v>
      </c>
      <c r="W283" s="225"/>
      <c r="X283" s="225"/>
      <c r="AG283" t="s">
        <v>181</v>
      </c>
    </row>
    <row r="284" spans="1:60" outlineLevel="1" x14ac:dyDescent="0.25">
      <c r="A284" s="232">
        <v>93</v>
      </c>
      <c r="B284" s="233" t="s">
        <v>640</v>
      </c>
      <c r="C284" s="252" t="s">
        <v>641</v>
      </c>
      <c r="D284" s="234" t="s">
        <v>216</v>
      </c>
      <c r="E284" s="235">
        <v>571.02774999999997</v>
      </c>
      <c r="F284" s="236"/>
      <c r="G284" s="237">
        <f>ROUND(E284*F284,2)</f>
        <v>0</v>
      </c>
      <c r="H284" s="236"/>
      <c r="I284" s="237">
        <f>ROUND(E284*H284,2)</f>
        <v>0</v>
      </c>
      <c r="J284" s="236"/>
      <c r="K284" s="237">
        <f>ROUND(E284*J284,2)</f>
        <v>0</v>
      </c>
      <c r="L284" s="237">
        <v>21</v>
      </c>
      <c r="M284" s="237">
        <f>G284*(1+L284/100)</f>
        <v>0</v>
      </c>
      <c r="N284" s="237">
        <v>4.8999999999999998E-3</v>
      </c>
      <c r="O284" s="237">
        <f>ROUND(E284*N284,2)</f>
        <v>2.8</v>
      </c>
      <c r="P284" s="237">
        <v>0</v>
      </c>
      <c r="Q284" s="237">
        <f>ROUND(E284*P284,2)</f>
        <v>0</v>
      </c>
      <c r="R284" s="237" t="s">
        <v>332</v>
      </c>
      <c r="S284" s="237" t="s">
        <v>185</v>
      </c>
      <c r="T284" s="238" t="s">
        <v>185</v>
      </c>
      <c r="U284" s="222">
        <v>0.25</v>
      </c>
      <c r="V284" s="222">
        <f>ROUND(E284*U284,2)</f>
        <v>142.76</v>
      </c>
      <c r="W284" s="222"/>
      <c r="X284" s="222" t="s">
        <v>218</v>
      </c>
      <c r="Y284" s="213"/>
      <c r="Z284" s="213"/>
      <c r="AA284" s="213"/>
      <c r="AB284" s="213"/>
      <c r="AC284" s="213"/>
      <c r="AD284" s="213"/>
      <c r="AE284" s="213"/>
      <c r="AF284" s="213"/>
      <c r="AG284" s="213" t="s">
        <v>219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5">
      <c r="A285" s="220"/>
      <c r="B285" s="221"/>
      <c r="C285" s="254" t="s">
        <v>642</v>
      </c>
      <c r="D285" s="241"/>
      <c r="E285" s="241"/>
      <c r="F285" s="241"/>
      <c r="G285" s="241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221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5">
      <c r="A286" s="220"/>
      <c r="B286" s="221"/>
      <c r="C286" s="257" t="s">
        <v>643</v>
      </c>
      <c r="D286" s="223"/>
      <c r="E286" s="224">
        <v>0.46</v>
      </c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259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5">
      <c r="A287" s="220"/>
      <c r="B287" s="221"/>
      <c r="C287" s="257" t="s">
        <v>644</v>
      </c>
      <c r="D287" s="223"/>
      <c r="E287" s="224">
        <v>11.920999999999999</v>
      </c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259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5">
      <c r="A288" s="220"/>
      <c r="B288" s="221"/>
      <c r="C288" s="257" t="s">
        <v>645</v>
      </c>
      <c r="D288" s="223"/>
      <c r="E288" s="224">
        <v>18.081</v>
      </c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259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5">
      <c r="A289" s="220"/>
      <c r="B289" s="221"/>
      <c r="C289" s="257" t="s">
        <v>646</v>
      </c>
      <c r="D289" s="223"/>
      <c r="E289" s="224">
        <v>90.555999999999997</v>
      </c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259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5">
      <c r="A290" s="220"/>
      <c r="B290" s="221"/>
      <c r="C290" s="257" t="s">
        <v>647</v>
      </c>
      <c r="D290" s="223"/>
      <c r="E290" s="224">
        <v>0.96750000000000003</v>
      </c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259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5">
      <c r="A291" s="220"/>
      <c r="B291" s="221"/>
      <c r="C291" s="257" t="s">
        <v>648</v>
      </c>
      <c r="D291" s="223"/>
      <c r="E291" s="224">
        <v>5.8650000000000002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259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5">
      <c r="A292" s="220"/>
      <c r="B292" s="221"/>
      <c r="C292" s="257" t="s">
        <v>649</v>
      </c>
      <c r="D292" s="223"/>
      <c r="E292" s="224">
        <v>11.321</v>
      </c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259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5">
      <c r="A293" s="220"/>
      <c r="B293" s="221"/>
      <c r="C293" s="257" t="s">
        <v>650</v>
      </c>
      <c r="D293" s="223"/>
      <c r="E293" s="224">
        <v>10.9025</v>
      </c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259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5">
      <c r="A294" s="220"/>
      <c r="B294" s="221"/>
      <c r="C294" s="257" t="s">
        <v>651</v>
      </c>
      <c r="D294" s="223"/>
      <c r="E294" s="224">
        <v>13.965</v>
      </c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259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5">
      <c r="A295" s="220"/>
      <c r="B295" s="221"/>
      <c r="C295" s="257" t="s">
        <v>652</v>
      </c>
      <c r="D295" s="223"/>
      <c r="E295" s="224">
        <v>68.718999999999994</v>
      </c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259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5">
      <c r="A296" s="220"/>
      <c r="B296" s="221"/>
      <c r="C296" s="257" t="s">
        <v>653</v>
      </c>
      <c r="D296" s="223"/>
      <c r="E296" s="224">
        <v>60.2</v>
      </c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259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5">
      <c r="A297" s="220"/>
      <c r="B297" s="221"/>
      <c r="C297" s="257" t="s">
        <v>654</v>
      </c>
      <c r="D297" s="223"/>
      <c r="E297" s="224">
        <v>-10.9162</v>
      </c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259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5">
      <c r="A298" s="220"/>
      <c r="B298" s="221"/>
      <c r="C298" s="257" t="s">
        <v>655</v>
      </c>
      <c r="D298" s="223"/>
      <c r="E298" s="224">
        <v>143.6465</v>
      </c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259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5">
      <c r="A299" s="220"/>
      <c r="B299" s="221"/>
      <c r="C299" s="257" t="s">
        <v>656</v>
      </c>
      <c r="D299" s="223"/>
      <c r="E299" s="224">
        <v>-13.6668</v>
      </c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259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5">
      <c r="A300" s="220"/>
      <c r="B300" s="221"/>
      <c r="C300" s="257" t="s">
        <v>657</v>
      </c>
      <c r="D300" s="223"/>
      <c r="E300" s="224">
        <v>159.00624999999999</v>
      </c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259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ht="20.399999999999999" outlineLevel="1" x14ac:dyDescent="0.25">
      <c r="A301" s="232">
        <v>94</v>
      </c>
      <c r="B301" s="233" t="s">
        <v>658</v>
      </c>
      <c r="C301" s="252" t="s">
        <v>659</v>
      </c>
      <c r="D301" s="234" t="s">
        <v>216</v>
      </c>
      <c r="E301" s="235">
        <v>16.95</v>
      </c>
      <c r="F301" s="236"/>
      <c r="G301" s="237">
        <f>ROUND(E301*F301,2)</f>
        <v>0</v>
      </c>
      <c r="H301" s="236"/>
      <c r="I301" s="237">
        <f>ROUND(E301*H301,2)</f>
        <v>0</v>
      </c>
      <c r="J301" s="236"/>
      <c r="K301" s="237">
        <f>ROUND(E301*J301,2)</f>
        <v>0</v>
      </c>
      <c r="L301" s="237">
        <v>21</v>
      </c>
      <c r="M301" s="237">
        <f>G301*(1+L301/100)</f>
        <v>0</v>
      </c>
      <c r="N301" s="237">
        <v>5.1229999999999998E-2</v>
      </c>
      <c r="O301" s="237">
        <f>ROUND(E301*N301,2)</f>
        <v>0.87</v>
      </c>
      <c r="P301" s="237">
        <v>0</v>
      </c>
      <c r="Q301" s="237">
        <f>ROUND(E301*P301,2)</f>
        <v>0</v>
      </c>
      <c r="R301" s="237" t="s">
        <v>332</v>
      </c>
      <c r="S301" s="237" t="s">
        <v>185</v>
      </c>
      <c r="T301" s="238" t="s">
        <v>185</v>
      </c>
      <c r="U301" s="222">
        <v>0.90800000000000003</v>
      </c>
      <c r="V301" s="222">
        <f>ROUND(E301*U301,2)</f>
        <v>15.39</v>
      </c>
      <c r="W301" s="222"/>
      <c r="X301" s="222" t="s">
        <v>218</v>
      </c>
      <c r="Y301" s="213"/>
      <c r="Z301" s="213"/>
      <c r="AA301" s="213"/>
      <c r="AB301" s="213"/>
      <c r="AC301" s="213"/>
      <c r="AD301" s="213"/>
      <c r="AE301" s="213"/>
      <c r="AF301" s="213"/>
      <c r="AG301" s="213" t="s">
        <v>219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5">
      <c r="A302" s="220"/>
      <c r="B302" s="221"/>
      <c r="C302" s="254" t="s">
        <v>563</v>
      </c>
      <c r="D302" s="241"/>
      <c r="E302" s="241"/>
      <c r="F302" s="241"/>
      <c r="G302" s="241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221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5">
      <c r="A303" s="220"/>
      <c r="B303" s="221"/>
      <c r="C303" s="257" t="s">
        <v>660</v>
      </c>
      <c r="D303" s="223"/>
      <c r="E303" s="224">
        <v>16.95</v>
      </c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259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5">
      <c r="A304" s="232">
        <v>95</v>
      </c>
      <c r="B304" s="233" t="s">
        <v>661</v>
      </c>
      <c r="C304" s="252" t="s">
        <v>662</v>
      </c>
      <c r="D304" s="234" t="s">
        <v>400</v>
      </c>
      <c r="E304" s="235">
        <v>13.6</v>
      </c>
      <c r="F304" s="236"/>
      <c r="G304" s="237">
        <f>ROUND(E304*F304,2)</f>
        <v>0</v>
      </c>
      <c r="H304" s="236"/>
      <c r="I304" s="237">
        <f>ROUND(E304*H304,2)</f>
        <v>0</v>
      </c>
      <c r="J304" s="236"/>
      <c r="K304" s="237">
        <f>ROUND(E304*J304,2)</f>
        <v>0</v>
      </c>
      <c r="L304" s="237">
        <v>21</v>
      </c>
      <c r="M304" s="237">
        <f>G304*(1+L304/100)</f>
        <v>0</v>
      </c>
      <c r="N304" s="237">
        <v>2.3800000000000002E-3</v>
      </c>
      <c r="O304" s="237">
        <f>ROUND(E304*N304,2)</f>
        <v>0.03</v>
      </c>
      <c r="P304" s="237">
        <v>0</v>
      </c>
      <c r="Q304" s="237">
        <f>ROUND(E304*P304,2)</f>
        <v>0</v>
      </c>
      <c r="R304" s="237" t="s">
        <v>341</v>
      </c>
      <c r="S304" s="237" t="s">
        <v>185</v>
      </c>
      <c r="T304" s="238" t="s">
        <v>185</v>
      </c>
      <c r="U304" s="222">
        <v>0.18232999999999999</v>
      </c>
      <c r="V304" s="222">
        <f>ROUND(E304*U304,2)</f>
        <v>2.48</v>
      </c>
      <c r="W304" s="222"/>
      <c r="X304" s="222" t="s">
        <v>218</v>
      </c>
      <c r="Y304" s="213"/>
      <c r="Z304" s="213"/>
      <c r="AA304" s="213"/>
      <c r="AB304" s="213"/>
      <c r="AC304" s="213"/>
      <c r="AD304" s="213"/>
      <c r="AE304" s="213"/>
      <c r="AF304" s="213"/>
      <c r="AG304" s="213" t="s">
        <v>219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5">
      <c r="A305" s="220"/>
      <c r="B305" s="221"/>
      <c r="C305" s="257" t="s">
        <v>663</v>
      </c>
      <c r="D305" s="223"/>
      <c r="E305" s="224">
        <v>13.6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259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5">
      <c r="A306" s="232">
        <v>96</v>
      </c>
      <c r="B306" s="233" t="s">
        <v>664</v>
      </c>
      <c r="C306" s="252" t="s">
        <v>665</v>
      </c>
      <c r="D306" s="234" t="s">
        <v>216</v>
      </c>
      <c r="E306" s="235">
        <v>55.325000000000003</v>
      </c>
      <c r="F306" s="236"/>
      <c r="G306" s="237">
        <f>ROUND(E306*F306,2)</f>
        <v>0</v>
      </c>
      <c r="H306" s="236"/>
      <c r="I306" s="237">
        <f>ROUND(E306*H306,2)</f>
        <v>0</v>
      </c>
      <c r="J306" s="236"/>
      <c r="K306" s="237">
        <f>ROUND(E306*J306,2)</f>
        <v>0</v>
      </c>
      <c r="L306" s="237">
        <v>21</v>
      </c>
      <c r="M306" s="237">
        <f>G306*(1+L306/100)</f>
        <v>0</v>
      </c>
      <c r="N306" s="237">
        <v>4.7660000000000001E-2</v>
      </c>
      <c r="O306" s="237">
        <f>ROUND(E306*N306,2)</f>
        <v>2.64</v>
      </c>
      <c r="P306" s="237">
        <v>0</v>
      </c>
      <c r="Q306" s="237">
        <f>ROUND(E306*P306,2)</f>
        <v>0</v>
      </c>
      <c r="R306" s="237" t="s">
        <v>332</v>
      </c>
      <c r="S306" s="237" t="s">
        <v>185</v>
      </c>
      <c r="T306" s="238" t="s">
        <v>185</v>
      </c>
      <c r="U306" s="222">
        <v>0.84</v>
      </c>
      <c r="V306" s="222">
        <f>ROUND(E306*U306,2)</f>
        <v>46.47</v>
      </c>
      <c r="W306" s="222"/>
      <c r="X306" s="222" t="s">
        <v>218</v>
      </c>
      <c r="Y306" s="213"/>
      <c r="Z306" s="213"/>
      <c r="AA306" s="213"/>
      <c r="AB306" s="213"/>
      <c r="AC306" s="213"/>
      <c r="AD306" s="213"/>
      <c r="AE306" s="213"/>
      <c r="AF306" s="213"/>
      <c r="AG306" s="213" t="s">
        <v>219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5">
      <c r="A307" s="220"/>
      <c r="B307" s="221"/>
      <c r="C307" s="257" t="s">
        <v>666</v>
      </c>
      <c r="D307" s="223"/>
      <c r="E307" s="224">
        <v>55.325000000000003</v>
      </c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259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5">
      <c r="A308" s="232">
        <v>97</v>
      </c>
      <c r="B308" s="233" t="s">
        <v>667</v>
      </c>
      <c r="C308" s="252" t="s">
        <v>668</v>
      </c>
      <c r="D308" s="234" t="s">
        <v>400</v>
      </c>
      <c r="E308" s="235">
        <v>107.33</v>
      </c>
      <c r="F308" s="236"/>
      <c r="G308" s="237">
        <f>ROUND(E308*F308,2)</f>
        <v>0</v>
      </c>
      <c r="H308" s="236"/>
      <c r="I308" s="237">
        <f>ROUND(E308*H308,2)</f>
        <v>0</v>
      </c>
      <c r="J308" s="236"/>
      <c r="K308" s="237">
        <f>ROUND(E308*J308,2)</f>
        <v>0</v>
      </c>
      <c r="L308" s="237">
        <v>21</v>
      </c>
      <c r="M308" s="237">
        <f>G308*(1+L308/100)</f>
        <v>0</v>
      </c>
      <c r="N308" s="237">
        <v>4.6000000000000001E-4</v>
      </c>
      <c r="O308" s="237">
        <f>ROUND(E308*N308,2)</f>
        <v>0.05</v>
      </c>
      <c r="P308" s="237">
        <v>0</v>
      </c>
      <c r="Q308" s="237">
        <f>ROUND(E308*P308,2)</f>
        <v>0</v>
      </c>
      <c r="R308" s="237" t="s">
        <v>332</v>
      </c>
      <c r="S308" s="237" t="s">
        <v>185</v>
      </c>
      <c r="T308" s="238" t="s">
        <v>185</v>
      </c>
      <c r="U308" s="222">
        <v>0</v>
      </c>
      <c r="V308" s="222">
        <f>ROUND(E308*U308,2)</f>
        <v>0</v>
      </c>
      <c r="W308" s="222"/>
      <c r="X308" s="222" t="s">
        <v>218</v>
      </c>
      <c r="Y308" s="213"/>
      <c r="Z308" s="213"/>
      <c r="AA308" s="213"/>
      <c r="AB308" s="213"/>
      <c r="AC308" s="213"/>
      <c r="AD308" s="213"/>
      <c r="AE308" s="213"/>
      <c r="AF308" s="213"/>
      <c r="AG308" s="213" t="s">
        <v>219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5">
      <c r="A309" s="220"/>
      <c r="B309" s="221"/>
      <c r="C309" s="254" t="s">
        <v>669</v>
      </c>
      <c r="D309" s="241"/>
      <c r="E309" s="241"/>
      <c r="F309" s="241"/>
      <c r="G309" s="241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221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39" t="str">
        <f>C309</f>
        <v>omítka vápenocementová, strojně nebo ručně nanášená v podlaží i ve schodišti na jakýkoliv druh podkladu, kompletní souvrství</v>
      </c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5">
      <c r="A310" s="220"/>
      <c r="B310" s="221"/>
      <c r="C310" s="257" t="s">
        <v>670</v>
      </c>
      <c r="D310" s="223"/>
      <c r="E310" s="224">
        <v>83.36</v>
      </c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259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5">
      <c r="A311" s="220"/>
      <c r="B311" s="221"/>
      <c r="C311" s="257" t="s">
        <v>671</v>
      </c>
      <c r="D311" s="223"/>
      <c r="E311" s="224">
        <v>23.97</v>
      </c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259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5">
      <c r="A312" s="232">
        <v>98</v>
      </c>
      <c r="B312" s="233" t="s">
        <v>672</v>
      </c>
      <c r="C312" s="252" t="s">
        <v>673</v>
      </c>
      <c r="D312" s="234" t="s">
        <v>216</v>
      </c>
      <c r="E312" s="235">
        <v>571.02774999999997</v>
      </c>
      <c r="F312" s="236"/>
      <c r="G312" s="237">
        <f>ROUND(E312*F312,2)</f>
        <v>0</v>
      </c>
      <c r="H312" s="236"/>
      <c r="I312" s="237">
        <f>ROUND(E312*H312,2)</f>
        <v>0</v>
      </c>
      <c r="J312" s="236"/>
      <c r="K312" s="237">
        <f>ROUND(E312*J312,2)</f>
        <v>0</v>
      </c>
      <c r="L312" s="237">
        <v>21</v>
      </c>
      <c r="M312" s="237">
        <f>G312*(1+L312/100)</f>
        <v>0</v>
      </c>
      <c r="N312" s="237">
        <v>3.6099999999999999E-3</v>
      </c>
      <c r="O312" s="237">
        <f>ROUND(E312*N312,2)</f>
        <v>2.06</v>
      </c>
      <c r="P312" s="237">
        <v>0</v>
      </c>
      <c r="Q312" s="237">
        <f>ROUND(E312*P312,2)</f>
        <v>0</v>
      </c>
      <c r="R312" s="237" t="s">
        <v>332</v>
      </c>
      <c r="S312" s="237" t="s">
        <v>185</v>
      </c>
      <c r="T312" s="238" t="s">
        <v>185</v>
      </c>
      <c r="U312" s="222">
        <v>0.36</v>
      </c>
      <c r="V312" s="222">
        <f>ROUND(E312*U312,2)</f>
        <v>205.57</v>
      </c>
      <c r="W312" s="222"/>
      <c r="X312" s="222" t="s">
        <v>218</v>
      </c>
      <c r="Y312" s="213"/>
      <c r="Z312" s="213"/>
      <c r="AA312" s="213"/>
      <c r="AB312" s="213"/>
      <c r="AC312" s="213"/>
      <c r="AD312" s="213"/>
      <c r="AE312" s="213"/>
      <c r="AF312" s="213"/>
      <c r="AG312" s="213" t="s">
        <v>219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5">
      <c r="A313" s="220"/>
      <c r="B313" s="221"/>
      <c r="C313" s="257" t="s">
        <v>643</v>
      </c>
      <c r="D313" s="223"/>
      <c r="E313" s="224">
        <v>0.46</v>
      </c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259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5">
      <c r="A314" s="220"/>
      <c r="B314" s="221"/>
      <c r="C314" s="257" t="s">
        <v>644</v>
      </c>
      <c r="D314" s="223"/>
      <c r="E314" s="224">
        <v>11.920999999999999</v>
      </c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259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5">
      <c r="A315" s="220"/>
      <c r="B315" s="221"/>
      <c r="C315" s="257" t="s">
        <v>645</v>
      </c>
      <c r="D315" s="223"/>
      <c r="E315" s="224">
        <v>18.081</v>
      </c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259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5">
      <c r="A316" s="220"/>
      <c r="B316" s="221"/>
      <c r="C316" s="257" t="s">
        <v>646</v>
      </c>
      <c r="D316" s="223"/>
      <c r="E316" s="224">
        <v>90.555999999999997</v>
      </c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259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5">
      <c r="A317" s="220"/>
      <c r="B317" s="221"/>
      <c r="C317" s="257" t="s">
        <v>647</v>
      </c>
      <c r="D317" s="223"/>
      <c r="E317" s="224">
        <v>0.96750000000000003</v>
      </c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259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5">
      <c r="A318" s="220"/>
      <c r="B318" s="221"/>
      <c r="C318" s="257" t="s">
        <v>648</v>
      </c>
      <c r="D318" s="223"/>
      <c r="E318" s="224">
        <v>5.8650000000000002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259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5">
      <c r="A319" s="220"/>
      <c r="B319" s="221"/>
      <c r="C319" s="257" t="s">
        <v>649</v>
      </c>
      <c r="D319" s="223"/>
      <c r="E319" s="224">
        <v>11.321</v>
      </c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259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5">
      <c r="A320" s="220"/>
      <c r="B320" s="221"/>
      <c r="C320" s="257" t="s">
        <v>650</v>
      </c>
      <c r="D320" s="223"/>
      <c r="E320" s="224">
        <v>10.9025</v>
      </c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259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5">
      <c r="A321" s="220"/>
      <c r="B321" s="221"/>
      <c r="C321" s="257" t="s">
        <v>651</v>
      </c>
      <c r="D321" s="223"/>
      <c r="E321" s="224">
        <v>13.965</v>
      </c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259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5">
      <c r="A322" s="220"/>
      <c r="B322" s="221"/>
      <c r="C322" s="257" t="s">
        <v>652</v>
      </c>
      <c r="D322" s="223"/>
      <c r="E322" s="224">
        <v>68.718999999999994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259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5">
      <c r="A323" s="220"/>
      <c r="B323" s="221"/>
      <c r="C323" s="257" t="s">
        <v>653</v>
      </c>
      <c r="D323" s="223"/>
      <c r="E323" s="224">
        <v>60.2</v>
      </c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259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5">
      <c r="A324" s="220"/>
      <c r="B324" s="221"/>
      <c r="C324" s="257" t="s">
        <v>654</v>
      </c>
      <c r="D324" s="223"/>
      <c r="E324" s="224">
        <v>-10.9162</v>
      </c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259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5">
      <c r="A325" s="220"/>
      <c r="B325" s="221"/>
      <c r="C325" s="257" t="s">
        <v>655</v>
      </c>
      <c r="D325" s="223"/>
      <c r="E325" s="224">
        <v>143.6465</v>
      </c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259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5">
      <c r="A326" s="220"/>
      <c r="B326" s="221"/>
      <c r="C326" s="257" t="s">
        <v>656</v>
      </c>
      <c r="D326" s="223"/>
      <c r="E326" s="224">
        <v>-13.6668</v>
      </c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259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5">
      <c r="A327" s="220"/>
      <c r="B327" s="221"/>
      <c r="C327" s="257" t="s">
        <v>657</v>
      </c>
      <c r="D327" s="223"/>
      <c r="E327" s="224">
        <v>159.00624999999999</v>
      </c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259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x14ac:dyDescent="0.25">
      <c r="A328" s="226" t="s">
        <v>180</v>
      </c>
      <c r="B328" s="227" t="s">
        <v>84</v>
      </c>
      <c r="C328" s="251" t="s">
        <v>85</v>
      </c>
      <c r="D328" s="228"/>
      <c r="E328" s="229"/>
      <c r="F328" s="230"/>
      <c r="G328" s="230">
        <f>SUMIF(AG329:AG364,"&lt;&gt;NOR",G329:G364)</f>
        <v>0</v>
      </c>
      <c r="H328" s="230"/>
      <c r="I328" s="230">
        <f>SUM(I329:I364)</f>
        <v>0</v>
      </c>
      <c r="J328" s="230"/>
      <c r="K328" s="230">
        <f>SUM(K329:K364)</f>
        <v>0</v>
      </c>
      <c r="L328" s="230"/>
      <c r="M328" s="230">
        <f>SUM(M329:M364)</f>
        <v>0</v>
      </c>
      <c r="N328" s="230"/>
      <c r="O328" s="230">
        <f>SUM(O329:O364)</f>
        <v>15.229999999999999</v>
      </c>
      <c r="P328" s="230"/>
      <c r="Q328" s="230">
        <f>SUM(Q329:Q364)</f>
        <v>0</v>
      </c>
      <c r="R328" s="230"/>
      <c r="S328" s="230"/>
      <c r="T328" s="231"/>
      <c r="U328" s="225"/>
      <c r="V328" s="225">
        <f>SUM(V329:V364)</f>
        <v>671.93000000000006</v>
      </c>
      <c r="W328" s="225"/>
      <c r="X328" s="225"/>
      <c r="AG328" t="s">
        <v>181</v>
      </c>
    </row>
    <row r="329" spans="1:60" ht="20.399999999999999" outlineLevel="1" x14ac:dyDescent="0.25">
      <c r="A329" s="232">
        <v>99</v>
      </c>
      <c r="B329" s="233" t="s">
        <v>674</v>
      </c>
      <c r="C329" s="252" t="s">
        <v>675</v>
      </c>
      <c r="D329" s="234" t="s">
        <v>216</v>
      </c>
      <c r="E329" s="235">
        <v>6.8475000000000001</v>
      </c>
      <c r="F329" s="236"/>
      <c r="G329" s="237">
        <f>ROUND(E329*F329,2)</f>
        <v>0</v>
      </c>
      <c r="H329" s="236"/>
      <c r="I329" s="237">
        <f>ROUND(E329*H329,2)</f>
        <v>0</v>
      </c>
      <c r="J329" s="236"/>
      <c r="K329" s="237">
        <f>ROUND(E329*J329,2)</f>
        <v>0</v>
      </c>
      <c r="L329" s="237">
        <v>21</v>
      </c>
      <c r="M329" s="237">
        <f>G329*(1+L329/100)</f>
        <v>0</v>
      </c>
      <c r="N329" s="237">
        <v>1.5879999999999998E-2</v>
      </c>
      <c r="O329" s="237">
        <f>ROUND(E329*N329,2)</f>
        <v>0.11</v>
      </c>
      <c r="P329" s="237">
        <v>0</v>
      </c>
      <c r="Q329" s="237">
        <f>ROUND(E329*P329,2)</f>
        <v>0</v>
      </c>
      <c r="R329" s="237" t="s">
        <v>332</v>
      </c>
      <c r="S329" s="237" t="s">
        <v>185</v>
      </c>
      <c r="T329" s="238" t="s">
        <v>185</v>
      </c>
      <c r="U329" s="222">
        <v>1.2558</v>
      </c>
      <c r="V329" s="222">
        <f>ROUND(E329*U329,2)</f>
        <v>8.6</v>
      </c>
      <c r="W329" s="222"/>
      <c r="X329" s="222" t="s">
        <v>218</v>
      </c>
      <c r="Y329" s="213"/>
      <c r="Z329" s="213"/>
      <c r="AA329" s="213"/>
      <c r="AB329" s="213"/>
      <c r="AC329" s="213"/>
      <c r="AD329" s="213"/>
      <c r="AE329" s="213"/>
      <c r="AF329" s="213"/>
      <c r="AG329" s="213" t="s">
        <v>219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ht="21" outlineLevel="1" x14ac:dyDescent="0.25">
      <c r="A330" s="220"/>
      <c r="B330" s="221"/>
      <c r="C330" s="254" t="s">
        <v>676</v>
      </c>
      <c r="D330" s="241"/>
      <c r="E330" s="241"/>
      <c r="F330" s="241"/>
      <c r="G330" s="241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221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39" t="str">
        <f>C330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5">
      <c r="A331" s="220"/>
      <c r="B331" s="221"/>
      <c r="C331" s="256" t="s">
        <v>677</v>
      </c>
      <c r="D331" s="249"/>
      <c r="E331" s="249"/>
      <c r="F331" s="249"/>
      <c r="G331" s="249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3"/>
      <c r="Z331" s="213"/>
      <c r="AA331" s="213"/>
      <c r="AB331" s="213"/>
      <c r="AC331" s="213"/>
      <c r="AD331" s="213"/>
      <c r="AE331" s="213"/>
      <c r="AF331" s="213"/>
      <c r="AG331" s="213" t="s">
        <v>190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5">
      <c r="A332" s="220"/>
      <c r="B332" s="221"/>
      <c r="C332" s="257" t="s">
        <v>678</v>
      </c>
      <c r="D332" s="223"/>
      <c r="E332" s="224">
        <v>6.8475000000000001</v>
      </c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259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0.399999999999999" outlineLevel="1" x14ac:dyDescent="0.25">
      <c r="A333" s="232">
        <v>100</v>
      </c>
      <c r="B333" s="233" t="s">
        <v>679</v>
      </c>
      <c r="C333" s="252" t="s">
        <v>680</v>
      </c>
      <c r="D333" s="234" t="s">
        <v>216</v>
      </c>
      <c r="E333" s="235">
        <v>402.43894999999998</v>
      </c>
      <c r="F333" s="236"/>
      <c r="G333" s="237">
        <f>ROUND(E333*F333,2)</f>
        <v>0</v>
      </c>
      <c r="H333" s="236"/>
      <c r="I333" s="237">
        <f>ROUND(E333*H333,2)</f>
        <v>0</v>
      </c>
      <c r="J333" s="236"/>
      <c r="K333" s="237">
        <f>ROUND(E333*J333,2)</f>
        <v>0</v>
      </c>
      <c r="L333" s="237">
        <v>21</v>
      </c>
      <c r="M333" s="237">
        <f>G333*(1+L333/100)</f>
        <v>0</v>
      </c>
      <c r="N333" s="237">
        <v>3.1730000000000001E-2</v>
      </c>
      <c r="O333" s="237">
        <f>ROUND(E333*N333,2)</f>
        <v>12.77</v>
      </c>
      <c r="P333" s="237">
        <v>0</v>
      </c>
      <c r="Q333" s="237">
        <f>ROUND(E333*P333,2)</f>
        <v>0</v>
      </c>
      <c r="R333" s="237" t="s">
        <v>332</v>
      </c>
      <c r="S333" s="237" t="s">
        <v>185</v>
      </c>
      <c r="T333" s="238" t="s">
        <v>185</v>
      </c>
      <c r="U333" s="222">
        <v>1.42</v>
      </c>
      <c r="V333" s="222">
        <f>ROUND(E333*U333,2)</f>
        <v>571.46</v>
      </c>
      <c r="W333" s="222"/>
      <c r="X333" s="222" t="s">
        <v>218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219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ht="21" outlineLevel="1" x14ac:dyDescent="0.25">
      <c r="A334" s="220"/>
      <c r="B334" s="221"/>
      <c r="C334" s="254" t="s">
        <v>681</v>
      </c>
      <c r="D334" s="241"/>
      <c r="E334" s="241"/>
      <c r="F334" s="241"/>
      <c r="G334" s="241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221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39" t="str">
        <f>C334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5">
      <c r="A335" s="220"/>
      <c r="B335" s="221"/>
      <c r="C335" s="268" t="s">
        <v>682</v>
      </c>
      <c r="D335" s="265"/>
      <c r="E335" s="265"/>
      <c r="F335" s="265"/>
      <c r="G335" s="265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221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5">
      <c r="A336" s="220"/>
      <c r="B336" s="221"/>
      <c r="C336" s="256" t="s">
        <v>683</v>
      </c>
      <c r="D336" s="249"/>
      <c r="E336" s="249"/>
      <c r="F336" s="249"/>
      <c r="G336" s="249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13"/>
      <c r="Z336" s="213"/>
      <c r="AA336" s="213"/>
      <c r="AB336" s="213"/>
      <c r="AC336" s="213"/>
      <c r="AD336" s="213"/>
      <c r="AE336" s="213"/>
      <c r="AF336" s="213"/>
      <c r="AG336" s="213" t="s">
        <v>190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5">
      <c r="A337" s="220"/>
      <c r="B337" s="221"/>
      <c r="C337" s="257" t="s">
        <v>684</v>
      </c>
      <c r="D337" s="223"/>
      <c r="E337" s="224">
        <v>108.76125</v>
      </c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259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5">
      <c r="A338" s="220"/>
      <c r="B338" s="221"/>
      <c r="C338" s="257" t="s">
        <v>685</v>
      </c>
      <c r="D338" s="223"/>
      <c r="E338" s="224">
        <v>61.39725</v>
      </c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259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5">
      <c r="A339" s="220"/>
      <c r="B339" s="221"/>
      <c r="C339" s="257" t="s">
        <v>686</v>
      </c>
      <c r="D339" s="223"/>
      <c r="E339" s="224">
        <v>0.51</v>
      </c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259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5">
      <c r="A340" s="220"/>
      <c r="B340" s="221"/>
      <c r="C340" s="257" t="s">
        <v>687</v>
      </c>
      <c r="D340" s="223"/>
      <c r="E340" s="224">
        <v>74.084999999999994</v>
      </c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259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5">
      <c r="A341" s="220"/>
      <c r="B341" s="221"/>
      <c r="C341" s="257" t="s">
        <v>688</v>
      </c>
      <c r="D341" s="223"/>
      <c r="E341" s="224">
        <v>120.74345</v>
      </c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259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5">
      <c r="A342" s="220"/>
      <c r="B342" s="221"/>
      <c r="C342" s="257" t="s">
        <v>689</v>
      </c>
      <c r="D342" s="223"/>
      <c r="E342" s="224">
        <v>36.942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259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5">
      <c r="A343" s="232">
        <v>101</v>
      </c>
      <c r="B343" s="233" t="s">
        <v>690</v>
      </c>
      <c r="C343" s="252" t="s">
        <v>691</v>
      </c>
      <c r="D343" s="234" t="s">
        <v>216</v>
      </c>
      <c r="E343" s="235">
        <v>4.4981999999999998</v>
      </c>
      <c r="F343" s="236"/>
      <c r="G343" s="237">
        <f>ROUND(E343*F343,2)</f>
        <v>0</v>
      </c>
      <c r="H343" s="236"/>
      <c r="I343" s="237">
        <f>ROUND(E343*H343,2)</f>
        <v>0</v>
      </c>
      <c r="J343" s="236"/>
      <c r="K343" s="237">
        <f>ROUND(E343*J343,2)</f>
        <v>0</v>
      </c>
      <c r="L343" s="237">
        <v>21</v>
      </c>
      <c r="M343" s="237">
        <f>G343*(1+L343/100)</f>
        <v>0</v>
      </c>
      <c r="N343" s="237">
        <v>9.0200000000000002E-3</v>
      </c>
      <c r="O343" s="237">
        <f>ROUND(E343*N343,2)</f>
        <v>0.04</v>
      </c>
      <c r="P343" s="237">
        <v>0</v>
      </c>
      <c r="Q343" s="237">
        <f>ROUND(E343*P343,2)</f>
        <v>0</v>
      </c>
      <c r="R343" s="237" t="s">
        <v>332</v>
      </c>
      <c r="S343" s="237" t="s">
        <v>185</v>
      </c>
      <c r="T343" s="238" t="s">
        <v>185</v>
      </c>
      <c r="U343" s="222">
        <v>1.56</v>
      </c>
      <c r="V343" s="222">
        <f>ROUND(E343*U343,2)</f>
        <v>7.02</v>
      </c>
      <c r="W343" s="222"/>
      <c r="X343" s="222" t="s">
        <v>218</v>
      </c>
      <c r="Y343" s="213"/>
      <c r="Z343" s="213"/>
      <c r="AA343" s="213"/>
      <c r="AB343" s="213"/>
      <c r="AC343" s="213"/>
      <c r="AD343" s="213"/>
      <c r="AE343" s="213"/>
      <c r="AF343" s="213"/>
      <c r="AG343" s="213" t="s">
        <v>219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5">
      <c r="A344" s="220"/>
      <c r="B344" s="221"/>
      <c r="C344" s="254" t="s">
        <v>692</v>
      </c>
      <c r="D344" s="241"/>
      <c r="E344" s="241"/>
      <c r="F344" s="241"/>
      <c r="G344" s="241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3"/>
      <c r="Z344" s="213"/>
      <c r="AA344" s="213"/>
      <c r="AB344" s="213"/>
      <c r="AC344" s="213"/>
      <c r="AD344" s="213"/>
      <c r="AE344" s="213"/>
      <c r="AF344" s="213"/>
      <c r="AG344" s="213" t="s">
        <v>221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39" t="str">
        <f>C344</f>
        <v>nanesení lepicího tmelu na izolační desky, nalepení desek, natažení stěrky, vtlačení výztužné tkaniny a přehlazení stěrky. Včetně parapetních lišt.</v>
      </c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5">
      <c r="A345" s="220"/>
      <c r="B345" s="221"/>
      <c r="C345" s="256" t="s">
        <v>693</v>
      </c>
      <c r="D345" s="249"/>
      <c r="E345" s="249"/>
      <c r="F345" s="249"/>
      <c r="G345" s="249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13"/>
      <c r="Z345" s="213"/>
      <c r="AA345" s="213"/>
      <c r="AB345" s="213"/>
      <c r="AC345" s="213"/>
      <c r="AD345" s="213"/>
      <c r="AE345" s="213"/>
      <c r="AF345" s="213"/>
      <c r="AG345" s="213" t="s">
        <v>190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5">
      <c r="A346" s="220"/>
      <c r="B346" s="221"/>
      <c r="C346" s="257" t="s">
        <v>694</v>
      </c>
      <c r="D346" s="223"/>
      <c r="E346" s="224">
        <v>4.4981999999999998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259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ht="20.399999999999999" outlineLevel="1" x14ac:dyDescent="0.25">
      <c r="A347" s="232">
        <v>102</v>
      </c>
      <c r="B347" s="233" t="s">
        <v>695</v>
      </c>
      <c r="C347" s="252" t="s">
        <v>696</v>
      </c>
      <c r="D347" s="234" t="s">
        <v>216</v>
      </c>
      <c r="E347" s="235">
        <v>7.8273999999999999</v>
      </c>
      <c r="F347" s="236"/>
      <c r="G347" s="237">
        <f>ROUND(E347*F347,2)</f>
        <v>0</v>
      </c>
      <c r="H347" s="236"/>
      <c r="I347" s="237">
        <f>ROUND(E347*H347,2)</f>
        <v>0</v>
      </c>
      <c r="J347" s="236"/>
      <c r="K347" s="237">
        <f>ROUND(E347*J347,2)</f>
        <v>0</v>
      </c>
      <c r="L347" s="237">
        <v>21</v>
      </c>
      <c r="M347" s="237">
        <f>G347*(1+L347/100)</f>
        <v>0</v>
      </c>
      <c r="N347" s="237">
        <v>1.489E-2</v>
      </c>
      <c r="O347" s="237">
        <f>ROUND(E347*N347,2)</f>
        <v>0.12</v>
      </c>
      <c r="P347" s="237">
        <v>0</v>
      </c>
      <c r="Q347" s="237">
        <f>ROUND(E347*P347,2)</f>
        <v>0</v>
      </c>
      <c r="R347" s="237" t="s">
        <v>332</v>
      </c>
      <c r="S347" s="237" t="s">
        <v>185</v>
      </c>
      <c r="T347" s="238" t="s">
        <v>185</v>
      </c>
      <c r="U347" s="222">
        <v>2.33</v>
      </c>
      <c r="V347" s="222">
        <f>ROUND(E347*U347,2)</f>
        <v>18.239999999999998</v>
      </c>
      <c r="W347" s="222"/>
      <c r="X347" s="222" t="s">
        <v>218</v>
      </c>
      <c r="Y347" s="213"/>
      <c r="Z347" s="213"/>
      <c r="AA347" s="213"/>
      <c r="AB347" s="213"/>
      <c r="AC347" s="213"/>
      <c r="AD347" s="213"/>
      <c r="AE347" s="213"/>
      <c r="AF347" s="213"/>
      <c r="AG347" s="213" t="s">
        <v>219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5">
      <c r="A348" s="220"/>
      <c r="B348" s="221"/>
      <c r="C348" s="254" t="s">
        <v>697</v>
      </c>
      <c r="D348" s="241"/>
      <c r="E348" s="241"/>
      <c r="F348" s="241"/>
      <c r="G348" s="241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221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5">
      <c r="A349" s="220"/>
      <c r="B349" s="221"/>
      <c r="C349" s="256" t="s">
        <v>698</v>
      </c>
      <c r="D349" s="249"/>
      <c r="E349" s="249"/>
      <c r="F349" s="249"/>
      <c r="G349" s="249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3"/>
      <c r="Z349" s="213"/>
      <c r="AA349" s="213"/>
      <c r="AB349" s="213"/>
      <c r="AC349" s="213"/>
      <c r="AD349" s="213"/>
      <c r="AE349" s="213"/>
      <c r="AF349" s="213"/>
      <c r="AG349" s="213" t="s">
        <v>190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39" t="str">
        <f>C349</f>
        <v>Položka obsahuje: podkladní stěrku, okenní a rohové lišty, výztužnou stěrku, kontaktní nátěr a povrchovou úpravu omítkou.</v>
      </c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5">
      <c r="A350" s="220"/>
      <c r="B350" s="221"/>
      <c r="C350" s="257" t="s">
        <v>699</v>
      </c>
      <c r="D350" s="223"/>
      <c r="E350" s="224">
        <v>7.8273999999999999</v>
      </c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259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ht="30.6" outlineLevel="1" x14ac:dyDescent="0.25">
      <c r="A351" s="232">
        <v>103</v>
      </c>
      <c r="B351" s="233" t="s">
        <v>700</v>
      </c>
      <c r="C351" s="252" t="s">
        <v>701</v>
      </c>
      <c r="D351" s="234" t="s">
        <v>216</v>
      </c>
      <c r="E351" s="235">
        <v>158.60400000000001</v>
      </c>
      <c r="F351" s="236"/>
      <c r="G351" s="237">
        <f>ROUND(E351*F351,2)</f>
        <v>0</v>
      </c>
      <c r="H351" s="236"/>
      <c r="I351" s="237">
        <f>ROUND(E351*H351,2)</f>
        <v>0</v>
      </c>
      <c r="J351" s="236"/>
      <c r="K351" s="237">
        <f>ROUND(E351*J351,2)</f>
        <v>0</v>
      </c>
      <c r="L351" s="237">
        <v>21</v>
      </c>
      <c r="M351" s="237">
        <f>G351*(1+L351/100)</f>
        <v>0</v>
      </c>
      <c r="N351" s="237">
        <v>1.2869999999999999E-2</v>
      </c>
      <c r="O351" s="237">
        <f>ROUND(E351*N351,2)</f>
        <v>2.04</v>
      </c>
      <c r="P351" s="237">
        <v>0</v>
      </c>
      <c r="Q351" s="237">
        <f>ROUND(E351*P351,2)</f>
        <v>0</v>
      </c>
      <c r="R351" s="237" t="s">
        <v>341</v>
      </c>
      <c r="S351" s="237" t="s">
        <v>185</v>
      </c>
      <c r="T351" s="238" t="s">
        <v>185</v>
      </c>
      <c r="U351" s="222">
        <v>0.19</v>
      </c>
      <c r="V351" s="222">
        <f>ROUND(E351*U351,2)</f>
        <v>30.13</v>
      </c>
      <c r="W351" s="222"/>
      <c r="X351" s="222" t="s">
        <v>218</v>
      </c>
      <c r="Y351" s="213"/>
      <c r="Z351" s="213"/>
      <c r="AA351" s="213"/>
      <c r="AB351" s="213"/>
      <c r="AC351" s="213"/>
      <c r="AD351" s="213"/>
      <c r="AE351" s="213"/>
      <c r="AF351" s="213"/>
      <c r="AG351" s="213" t="s">
        <v>219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5">
      <c r="A352" s="220"/>
      <c r="B352" s="221"/>
      <c r="C352" s="254" t="s">
        <v>702</v>
      </c>
      <c r="D352" s="241"/>
      <c r="E352" s="241"/>
      <c r="F352" s="241"/>
      <c r="G352" s="241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221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5">
      <c r="A353" s="220"/>
      <c r="B353" s="221"/>
      <c r="C353" s="256" t="s">
        <v>703</v>
      </c>
      <c r="D353" s="249"/>
      <c r="E353" s="249"/>
      <c r="F353" s="249"/>
      <c r="G353" s="249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13"/>
      <c r="Z353" s="213"/>
      <c r="AA353" s="213"/>
      <c r="AB353" s="213"/>
      <c r="AC353" s="213"/>
      <c r="AD353" s="213"/>
      <c r="AE353" s="213"/>
      <c r="AF353" s="213"/>
      <c r="AG353" s="213" t="s">
        <v>190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5">
      <c r="A354" s="220"/>
      <c r="B354" s="221"/>
      <c r="C354" s="257" t="s">
        <v>704</v>
      </c>
      <c r="D354" s="223"/>
      <c r="E354" s="224">
        <v>12.78</v>
      </c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259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0.399999999999999" outlineLevel="1" x14ac:dyDescent="0.25">
      <c r="A355" s="220"/>
      <c r="B355" s="221"/>
      <c r="C355" s="257" t="s">
        <v>705</v>
      </c>
      <c r="D355" s="223"/>
      <c r="E355" s="224">
        <v>45.959000000000003</v>
      </c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259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5">
      <c r="A356" s="220"/>
      <c r="B356" s="221"/>
      <c r="C356" s="257" t="s">
        <v>706</v>
      </c>
      <c r="D356" s="223"/>
      <c r="E356" s="224">
        <v>7.6849999999999996</v>
      </c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259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5">
      <c r="A357" s="220"/>
      <c r="B357" s="221"/>
      <c r="C357" s="257" t="s">
        <v>707</v>
      </c>
      <c r="D357" s="223"/>
      <c r="E357" s="224">
        <v>92.18</v>
      </c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13"/>
      <c r="Z357" s="213"/>
      <c r="AA357" s="213"/>
      <c r="AB357" s="213"/>
      <c r="AC357" s="213"/>
      <c r="AD357" s="213"/>
      <c r="AE357" s="213"/>
      <c r="AF357" s="213"/>
      <c r="AG357" s="213" t="s">
        <v>259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ht="20.399999999999999" outlineLevel="1" x14ac:dyDescent="0.25">
      <c r="A358" s="232">
        <v>104</v>
      </c>
      <c r="B358" s="233" t="s">
        <v>708</v>
      </c>
      <c r="C358" s="252" t="s">
        <v>709</v>
      </c>
      <c r="D358" s="234" t="s">
        <v>216</v>
      </c>
      <c r="E358" s="235">
        <v>158.60400000000001</v>
      </c>
      <c r="F358" s="236"/>
      <c r="G358" s="237">
        <f>ROUND(E358*F358,2)</f>
        <v>0</v>
      </c>
      <c r="H358" s="236"/>
      <c r="I358" s="237">
        <f>ROUND(E358*H358,2)</f>
        <v>0</v>
      </c>
      <c r="J358" s="236"/>
      <c r="K358" s="237">
        <f>ROUND(E358*J358,2)</f>
        <v>0</v>
      </c>
      <c r="L358" s="237">
        <v>21</v>
      </c>
      <c r="M358" s="237">
        <f>G358*(1+L358/100)</f>
        <v>0</v>
      </c>
      <c r="N358" s="237">
        <v>9.6000000000000002E-4</v>
      </c>
      <c r="O358" s="237">
        <f>ROUND(E358*N358,2)</f>
        <v>0.15</v>
      </c>
      <c r="P358" s="237">
        <v>0</v>
      </c>
      <c r="Q358" s="237">
        <f>ROUND(E358*P358,2)</f>
        <v>0</v>
      </c>
      <c r="R358" s="237" t="s">
        <v>332</v>
      </c>
      <c r="S358" s="237" t="s">
        <v>185</v>
      </c>
      <c r="T358" s="238" t="s">
        <v>185</v>
      </c>
      <c r="U358" s="222">
        <v>0.23</v>
      </c>
      <c r="V358" s="222">
        <f>ROUND(E358*U358,2)</f>
        <v>36.479999999999997</v>
      </c>
      <c r="W358" s="222"/>
      <c r="X358" s="222" t="s">
        <v>218</v>
      </c>
      <c r="Y358" s="213"/>
      <c r="Z358" s="213"/>
      <c r="AA358" s="213"/>
      <c r="AB358" s="213"/>
      <c r="AC358" s="213"/>
      <c r="AD358" s="213"/>
      <c r="AE358" s="213"/>
      <c r="AF358" s="213"/>
      <c r="AG358" s="213" t="s">
        <v>219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5">
      <c r="A359" s="220"/>
      <c r="B359" s="221"/>
      <c r="C359" s="254" t="s">
        <v>710</v>
      </c>
      <c r="D359" s="241"/>
      <c r="E359" s="241"/>
      <c r="F359" s="241"/>
      <c r="G359" s="241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221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5">
      <c r="A360" s="220"/>
      <c r="B360" s="221"/>
      <c r="C360" s="256" t="s">
        <v>710</v>
      </c>
      <c r="D360" s="249"/>
      <c r="E360" s="249"/>
      <c r="F360" s="249"/>
      <c r="G360" s="249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13"/>
      <c r="Z360" s="213"/>
      <c r="AA360" s="213"/>
      <c r="AB360" s="213"/>
      <c r="AC360" s="213"/>
      <c r="AD360" s="213"/>
      <c r="AE360" s="213"/>
      <c r="AF360" s="213"/>
      <c r="AG360" s="213" t="s">
        <v>190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5">
      <c r="A361" s="220"/>
      <c r="B361" s="221"/>
      <c r="C361" s="257" t="s">
        <v>704</v>
      </c>
      <c r="D361" s="223"/>
      <c r="E361" s="224">
        <v>12.78</v>
      </c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259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ht="20.399999999999999" outlineLevel="1" x14ac:dyDescent="0.25">
      <c r="A362" s="220"/>
      <c r="B362" s="221"/>
      <c r="C362" s="257" t="s">
        <v>705</v>
      </c>
      <c r="D362" s="223"/>
      <c r="E362" s="224">
        <v>45.959000000000003</v>
      </c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259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5">
      <c r="A363" s="220"/>
      <c r="B363" s="221"/>
      <c r="C363" s="257" t="s">
        <v>706</v>
      </c>
      <c r="D363" s="223"/>
      <c r="E363" s="224">
        <v>7.6849999999999996</v>
      </c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259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5">
      <c r="A364" s="220"/>
      <c r="B364" s="221"/>
      <c r="C364" s="257" t="s">
        <v>707</v>
      </c>
      <c r="D364" s="223"/>
      <c r="E364" s="224">
        <v>92.18</v>
      </c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259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x14ac:dyDescent="0.25">
      <c r="A365" s="226" t="s">
        <v>180</v>
      </c>
      <c r="B365" s="227" t="s">
        <v>86</v>
      </c>
      <c r="C365" s="251" t="s">
        <v>87</v>
      </c>
      <c r="D365" s="228"/>
      <c r="E365" s="229"/>
      <c r="F365" s="230"/>
      <c r="G365" s="230">
        <f>SUMIF(AG366:AG431,"&lt;&gt;NOR",G366:G431)</f>
        <v>0</v>
      </c>
      <c r="H365" s="230"/>
      <c r="I365" s="230">
        <f>SUM(I366:I431)</f>
        <v>0</v>
      </c>
      <c r="J365" s="230"/>
      <c r="K365" s="230">
        <f>SUM(K366:K431)</f>
        <v>0</v>
      </c>
      <c r="L365" s="230"/>
      <c r="M365" s="230">
        <f>SUM(M366:M431)</f>
        <v>0</v>
      </c>
      <c r="N365" s="230"/>
      <c r="O365" s="230">
        <f>SUM(O366:O431)</f>
        <v>109.44999999999999</v>
      </c>
      <c r="P365" s="230"/>
      <c r="Q365" s="230">
        <f>SUM(Q366:Q431)</f>
        <v>0</v>
      </c>
      <c r="R365" s="230"/>
      <c r="S365" s="230"/>
      <c r="T365" s="231"/>
      <c r="U365" s="225"/>
      <c r="V365" s="225">
        <f>SUM(V366:V431)</f>
        <v>246.68</v>
      </c>
      <c r="W365" s="225"/>
      <c r="X365" s="225"/>
      <c r="AG365" t="s">
        <v>181</v>
      </c>
    </row>
    <row r="366" spans="1:60" outlineLevel="1" x14ac:dyDescent="0.25">
      <c r="A366" s="232">
        <v>105</v>
      </c>
      <c r="B366" s="233" t="s">
        <v>711</v>
      </c>
      <c r="C366" s="252" t="s">
        <v>712</v>
      </c>
      <c r="D366" s="234" t="s">
        <v>254</v>
      </c>
      <c r="E366" s="235">
        <v>14.44116</v>
      </c>
      <c r="F366" s="236"/>
      <c r="G366" s="237">
        <f>ROUND(E366*F366,2)</f>
        <v>0</v>
      </c>
      <c r="H366" s="236"/>
      <c r="I366" s="237">
        <f>ROUND(E366*H366,2)</f>
        <v>0</v>
      </c>
      <c r="J366" s="236"/>
      <c r="K366" s="237">
        <f>ROUND(E366*J366,2)</f>
        <v>0</v>
      </c>
      <c r="L366" s="237">
        <v>21</v>
      </c>
      <c r="M366" s="237">
        <f>G366*(1+L366/100)</f>
        <v>0</v>
      </c>
      <c r="N366" s="237">
        <v>2.5249999999999999</v>
      </c>
      <c r="O366" s="237">
        <f>ROUND(E366*N366,2)</f>
        <v>36.46</v>
      </c>
      <c r="P366" s="237">
        <v>0</v>
      </c>
      <c r="Q366" s="237">
        <f>ROUND(E366*P366,2)</f>
        <v>0</v>
      </c>
      <c r="R366" s="237" t="s">
        <v>332</v>
      </c>
      <c r="S366" s="237" t="s">
        <v>185</v>
      </c>
      <c r="T366" s="238" t="s">
        <v>185</v>
      </c>
      <c r="U366" s="222">
        <v>2.58</v>
      </c>
      <c r="V366" s="222">
        <f>ROUND(E366*U366,2)</f>
        <v>37.26</v>
      </c>
      <c r="W366" s="222"/>
      <c r="X366" s="222" t="s">
        <v>218</v>
      </c>
      <c r="Y366" s="213"/>
      <c r="Z366" s="213"/>
      <c r="AA366" s="213"/>
      <c r="AB366" s="213"/>
      <c r="AC366" s="213"/>
      <c r="AD366" s="213"/>
      <c r="AE366" s="213"/>
      <c r="AF366" s="213"/>
      <c r="AG366" s="213" t="s">
        <v>219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5">
      <c r="A367" s="220"/>
      <c r="B367" s="221"/>
      <c r="C367" s="254" t="s">
        <v>713</v>
      </c>
      <c r="D367" s="241"/>
      <c r="E367" s="241"/>
      <c r="F367" s="241"/>
      <c r="G367" s="241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221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5">
      <c r="A368" s="220"/>
      <c r="B368" s="221"/>
      <c r="C368" s="256" t="s">
        <v>714</v>
      </c>
      <c r="D368" s="249"/>
      <c r="E368" s="249"/>
      <c r="F368" s="249"/>
      <c r="G368" s="249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13"/>
      <c r="Z368" s="213"/>
      <c r="AA368" s="213"/>
      <c r="AB368" s="213"/>
      <c r="AC368" s="213"/>
      <c r="AD368" s="213"/>
      <c r="AE368" s="213"/>
      <c r="AF368" s="213"/>
      <c r="AG368" s="213" t="s">
        <v>190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5">
      <c r="A369" s="220"/>
      <c r="B369" s="221"/>
      <c r="C369" s="257" t="s">
        <v>715</v>
      </c>
      <c r="D369" s="223"/>
      <c r="E369" s="224">
        <v>14.44116</v>
      </c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13"/>
      <c r="Z369" s="213"/>
      <c r="AA369" s="213"/>
      <c r="AB369" s="213"/>
      <c r="AC369" s="213"/>
      <c r="AD369" s="213"/>
      <c r="AE369" s="213"/>
      <c r="AF369" s="213"/>
      <c r="AG369" s="213" t="s">
        <v>259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5">
      <c r="A370" s="232">
        <v>106</v>
      </c>
      <c r="B370" s="233" t="s">
        <v>716</v>
      </c>
      <c r="C370" s="252" t="s">
        <v>717</v>
      </c>
      <c r="D370" s="234" t="s">
        <v>254</v>
      </c>
      <c r="E370" s="235">
        <v>14.14063</v>
      </c>
      <c r="F370" s="236"/>
      <c r="G370" s="237">
        <f>ROUND(E370*F370,2)</f>
        <v>0</v>
      </c>
      <c r="H370" s="236"/>
      <c r="I370" s="237">
        <f>ROUND(E370*H370,2)</f>
        <v>0</v>
      </c>
      <c r="J370" s="236"/>
      <c r="K370" s="237">
        <f>ROUND(E370*J370,2)</f>
        <v>0</v>
      </c>
      <c r="L370" s="237">
        <v>21</v>
      </c>
      <c r="M370" s="237">
        <f>G370*(1+L370/100)</f>
        <v>0</v>
      </c>
      <c r="N370" s="237">
        <v>2.5249999999999999</v>
      </c>
      <c r="O370" s="237">
        <f>ROUND(E370*N370,2)</f>
        <v>35.71</v>
      </c>
      <c r="P370" s="237">
        <v>0</v>
      </c>
      <c r="Q370" s="237">
        <f>ROUND(E370*P370,2)</f>
        <v>0</v>
      </c>
      <c r="R370" s="237" t="s">
        <v>332</v>
      </c>
      <c r="S370" s="237" t="s">
        <v>185</v>
      </c>
      <c r="T370" s="238" t="s">
        <v>185</v>
      </c>
      <c r="U370" s="222">
        <v>2.3199999999999998</v>
      </c>
      <c r="V370" s="222">
        <f>ROUND(E370*U370,2)</f>
        <v>32.81</v>
      </c>
      <c r="W370" s="222"/>
      <c r="X370" s="222" t="s">
        <v>218</v>
      </c>
      <c r="Y370" s="213"/>
      <c r="Z370" s="213"/>
      <c r="AA370" s="213"/>
      <c r="AB370" s="213"/>
      <c r="AC370" s="213"/>
      <c r="AD370" s="213"/>
      <c r="AE370" s="213"/>
      <c r="AF370" s="213"/>
      <c r="AG370" s="213" t="s">
        <v>219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5">
      <c r="A371" s="220"/>
      <c r="B371" s="221"/>
      <c r="C371" s="254" t="s">
        <v>713</v>
      </c>
      <c r="D371" s="241"/>
      <c r="E371" s="241"/>
      <c r="F371" s="241"/>
      <c r="G371" s="241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221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5">
      <c r="A372" s="220"/>
      <c r="B372" s="221"/>
      <c r="C372" s="256" t="s">
        <v>714</v>
      </c>
      <c r="D372" s="249"/>
      <c r="E372" s="249"/>
      <c r="F372" s="249"/>
      <c r="G372" s="249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13"/>
      <c r="Z372" s="213"/>
      <c r="AA372" s="213"/>
      <c r="AB372" s="213"/>
      <c r="AC372" s="213"/>
      <c r="AD372" s="213"/>
      <c r="AE372" s="213"/>
      <c r="AF372" s="213"/>
      <c r="AG372" s="213" t="s">
        <v>190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5">
      <c r="A373" s="220"/>
      <c r="B373" s="221"/>
      <c r="C373" s="257" t="s">
        <v>718</v>
      </c>
      <c r="D373" s="223"/>
      <c r="E373" s="224">
        <v>11.39063</v>
      </c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13"/>
      <c r="Z373" s="213"/>
      <c r="AA373" s="213"/>
      <c r="AB373" s="213"/>
      <c r="AC373" s="213"/>
      <c r="AD373" s="213"/>
      <c r="AE373" s="213"/>
      <c r="AF373" s="213"/>
      <c r="AG373" s="213" t="s">
        <v>259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5">
      <c r="A374" s="220"/>
      <c r="B374" s="221"/>
      <c r="C374" s="257" t="s">
        <v>719</v>
      </c>
      <c r="D374" s="223"/>
      <c r="E374" s="224">
        <v>2.75</v>
      </c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259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5">
      <c r="A375" s="232">
        <v>107</v>
      </c>
      <c r="B375" s="233" t="s">
        <v>720</v>
      </c>
      <c r="C375" s="252" t="s">
        <v>721</v>
      </c>
      <c r="D375" s="234" t="s">
        <v>254</v>
      </c>
      <c r="E375" s="235">
        <v>3.08</v>
      </c>
      <c r="F375" s="236"/>
      <c r="G375" s="237">
        <f>ROUND(E375*F375,2)</f>
        <v>0</v>
      </c>
      <c r="H375" s="236"/>
      <c r="I375" s="237">
        <f>ROUND(E375*H375,2)</f>
        <v>0</v>
      </c>
      <c r="J375" s="236"/>
      <c r="K375" s="237">
        <f>ROUND(E375*J375,2)</f>
        <v>0</v>
      </c>
      <c r="L375" s="237">
        <v>21</v>
      </c>
      <c r="M375" s="237">
        <f>G375*(1+L375/100)</f>
        <v>0</v>
      </c>
      <c r="N375" s="237">
        <v>2.5249999999999999</v>
      </c>
      <c r="O375" s="237">
        <f>ROUND(E375*N375,2)</f>
        <v>7.78</v>
      </c>
      <c r="P375" s="237">
        <v>0</v>
      </c>
      <c r="Q375" s="237">
        <f>ROUND(E375*P375,2)</f>
        <v>0</v>
      </c>
      <c r="R375" s="237" t="s">
        <v>332</v>
      </c>
      <c r="S375" s="237" t="s">
        <v>185</v>
      </c>
      <c r="T375" s="238" t="s">
        <v>185</v>
      </c>
      <c r="U375" s="222">
        <v>2.3170000000000002</v>
      </c>
      <c r="V375" s="222">
        <f>ROUND(E375*U375,2)</f>
        <v>7.14</v>
      </c>
      <c r="W375" s="222"/>
      <c r="X375" s="222" t="s">
        <v>218</v>
      </c>
      <c r="Y375" s="213"/>
      <c r="Z375" s="213"/>
      <c r="AA375" s="213"/>
      <c r="AB375" s="213"/>
      <c r="AC375" s="213"/>
      <c r="AD375" s="213"/>
      <c r="AE375" s="213"/>
      <c r="AF375" s="213"/>
      <c r="AG375" s="213" t="s">
        <v>219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5">
      <c r="A376" s="220"/>
      <c r="B376" s="221"/>
      <c r="C376" s="254" t="s">
        <v>713</v>
      </c>
      <c r="D376" s="241"/>
      <c r="E376" s="241"/>
      <c r="F376" s="241"/>
      <c r="G376" s="241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221</v>
      </c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5">
      <c r="A377" s="220"/>
      <c r="B377" s="221"/>
      <c r="C377" s="256" t="s">
        <v>714</v>
      </c>
      <c r="D377" s="249"/>
      <c r="E377" s="249"/>
      <c r="F377" s="249"/>
      <c r="G377" s="249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3"/>
      <c r="Z377" s="213"/>
      <c r="AA377" s="213"/>
      <c r="AB377" s="213"/>
      <c r="AC377" s="213"/>
      <c r="AD377" s="213"/>
      <c r="AE377" s="213"/>
      <c r="AF377" s="213"/>
      <c r="AG377" s="213" t="s">
        <v>190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5">
      <c r="A378" s="220"/>
      <c r="B378" s="221"/>
      <c r="C378" s="257" t="s">
        <v>722</v>
      </c>
      <c r="D378" s="223"/>
      <c r="E378" s="224">
        <v>3.08</v>
      </c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259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5">
      <c r="A379" s="232">
        <v>108</v>
      </c>
      <c r="B379" s="233" t="s">
        <v>723</v>
      </c>
      <c r="C379" s="252" t="s">
        <v>724</v>
      </c>
      <c r="D379" s="234" t="s">
        <v>254</v>
      </c>
      <c r="E379" s="235">
        <v>0.75</v>
      </c>
      <c r="F379" s="236"/>
      <c r="G379" s="237">
        <f>ROUND(E379*F379,2)</f>
        <v>0</v>
      </c>
      <c r="H379" s="236"/>
      <c r="I379" s="237">
        <f>ROUND(E379*H379,2)</f>
        <v>0</v>
      </c>
      <c r="J379" s="236"/>
      <c r="K379" s="237">
        <f>ROUND(E379*J379,2)</f>
        <v>0</v>
      </c>
      <c r="L379" s="237">
        <v>21</v>
      </c>
      <c r="M379" s="237">
        <f>G379*(1+L379/100)</f>
        <v>0</v>
      </c>
      <c r="N379" s="237">
        <v>2.5</v>
      </c>
      <c r="O379" s="237">
        <f>ROUND(E379*N379,2)</f>
        <v>1.88</v>
      </c>
      <c r="P379" s="237">
        <v>0</v>
      </c>
      <c r="Q379" s="237">
        <f>ROUND(E379*P379,2)</f>
        <v>0</v>
      </c>
      <c r="R379" s="237" t="s">
        <v>341</v>
      </c>
      <c r="S379" s="237" t="s">
        <v>185</v>
      </c>
      <c r="T379" s="238" t="s">
        <v>185</v>
      </c>
      <c r="U379" s="222">
        <v>4.4000000000000004</v>
      </c>
      <c r="V379" s="222">
        <f>ROUND(E379*U379,2)</f>
        <v>3.3</v>
      </c>
      <c r="W379" s="222"/>
      <c r="X379" s="222" t="s">
        <v>218</v>
      </c>
      <c r="Y379" s="213"/>
      <c r="Z379" s="213"/>
      <c r="AA379" s="213"/>
      <c r="AB379" s="213"/>
      <c r="AC379" s="213"/>
      <c r="AD379" s="213"/>
      <c r="AE379" s="213"/>
      <c r="AF379" s="213"/>
      <c r="AG379" s="213" t="s">
        <v>219</v>
      </c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5">
      <c r="A380" s="220"/>
      <c r="B380" s="221"/>
      <c r="C380" s="254" t="s">
        <v>725</v>
      </c>
      <c r="D380" s="241"/>
      <c r="E380" s="241"/>
      <c r="F380" s="241"/>
      <c r="G380" s="241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221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5">
      <c r="A381" s="220"/>
      <c r="B381" s="221"/>
      <c r="C381" s="257" t="s">
        <v>726</v>
      </c>
      <c r="D381" s="223"/>
      <c r="E381" s="224">
        <v>0.75</v>
      </c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259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5">
      <c r="A382" s="232">
        <v>109</v>
      </c>
      <c r="B382" s="233" t="s">
        <v>727</v>
      </c>
      <c r="C382" s="252" t="s">
        <v>728</v>
      </c>
      <c r="D382" s="234" t="s">
        <v>254</v>
      </c>
      <c r="E382" s="235">
        <v>14.44116</v>
      </c>
      <c r="F382" s="236"/>
      <c r="G382" s="237">
        <f>ROUND(E382*F382,2)</f>
        <v>0</v>
      </c>
      <c r="H382" s="236"/>
      <c r="I382" s="237">
        <f>ROUND(E382*H382,2)</f>
        <v>0</v>
      </c>
      <c r="J382" s="236"/>
      <c r="K382" s="237">
        <f>ROUND(E382*J382,2)</f>
        <v>0</v>
      </c>
      <c r="L382" s="237">
        <v>21</v>
      </c>
      <c r="M382" s="237">
        <f>G382*(1+L382/100)</f>
        <v>0</v>
      </c>
      <c r="N382" s="237">
        <v>0</v>
      </c>
      <c r="O382" s="237">
        <f>ROUND(E382*N382,2)</f>
        <v>0</v>
      </c>
      <c r="P382" s="237">
        <v>0</v>
      </c>
      <c r="Q382" s="237">
        <f>ROUND(E382*P382,2)</f>
        <v>0</v>
      </c>
      <c r="R382" s="237" t="s">
        <v>332</v>
      </c>
      <c r="S382" s="237" t="s">
        <v>185</v>
      </c>
      <c r="T382" s="238" t="s">
        <v>185</v>
      </c>
      <c r="U382" s="222">
        <v>1.35</v>
      </c>
      <c r="V382" s="222">
        <f>ROUND(E382*U382,2)</f>
        <v>19.5</v>
      </c>
      <c r="W382" s="222"/>
      <c r="X382" s="222" t="s">
        <v>218</v>
      </c>
      <c r="Y382" s="213"/>
      <c r="Z382" s="213"/>
      <c r="AA382" s="213"/>
      <c r="AB382" s="213"/>
      <c r="AC382" s="213"/>
      <c r="AD382" s="213"/>
      <c r="AE382" s="213"/>
      <c r="AF382" s="213"/>
      <c r="AG382" s="213" t="s">
        <v>219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5">
      <c r="A383" s="220"/>
      <c r="B383" s="221"/>
      <c r="C383" s="254" t="s">
        <v>729</v>
      </c>
      <c r="D383" s="241"/>
      <c r="E383" s="241"/>
      <c r="F383" s="241"/>
      <c r="G383" s="241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221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5">
      <c r="A384" s="220"/>
      <c r="B384" s="221"/>
      <c r="C384" s="257" t="s">
        <v>715</v>
      </c>
      <c r="D384" s="223"/>
      <c r="E384" s="224">
        <v>14.44116</v>
      </c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259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5">
      <c r="A385" s="232">
        <v>110</v>
      </c>
      <c r="B385" s="233" t="s">
        <v>730</v>
      </c>
      <c r="C385" s="252" t="s">
        <v>731</v>
      </c>
      <c r="D385" s="234" t="s">
        <v>254</v>
      </c>
      <c r="E385" s="235">
        <v>14.44116</v>
      </c>
      <c r="F385" s="236"/>
      <c r="G385" s="237">
        <f>ROUND(E385*F385,2)</f>
        <v>0</v>
      </c>
      <c r="H385" s="236"/>
      <c r="I385" s="237">
        <f>ROUND(E385*H385,2)</f>
        <v>0</v>
      </c>
      <c r="J385" s="236"/>
      <c r="K385" s="237">
        <f>ROUND(E385*J385,2)</f>
        <v>0</v>
      </c>
      <c r="L385" s="237">
        <v>21</v>
      </c>
      <c r="M385" s="237">
        <f>G385*(1+L385/100)</f>
        <v>0</v>
      </c>
      <c r="N385" s="237">
        <v>0</v>
      </c>
      <c r="O385" s="237">
        <f>ROUND(E385*N385,2)</f>
        <v>0</v>
      </c>
      <c r="P385" s="237">
        <v>0</v>
      </c>
      <c r="Q385" s="237">
        <f>ROUND(E385*P385,2)</f>
        <v>0</v>
      </c>
      <c r="R385" s="237" t="s">
        <v>332</v>
      </c>
      <c r="S385" s="237" t="s">
        <v>185</v>
      </c>
      <c r="T385" s="238" t="s">
        <v>185</v>
      </c>
      <c r="U385" s="222">
        <v>0.41</v>
      </c>
      <c r="V385" s="222">
        <f>ROUND(E385*U385,2)</f>
        <v>5.92</v>
      </c>
      <c r="W385" s="222"/>
      <c r="X385" s="222" t="s">
        <v>218</v>
      </c>
      <c r="Y385" s="213"/>
      <c r="Z385" s="213"/>
      <c r="AA385" s="213"/>
      <c r="AB385" s="213"/>
      <c r="AC385" s="213"/>
      <c r="AD385" s="213"/>
      <c r="AE385" s="213"/>
      <c r="AF385" s="213"/>
      <c r="AG385" s="213" t="s">
        <v>219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5">
      <c r="A386" s="220"/>
      <c r="B386" s="221"/>
      <c r="C386" s="254" t="s">
        <v>732</v>
      </c>
      <c r="D386" s="241"/>
      <c r="E386" s="241"/>
      <c r="F386" s="241"/>
      <c r="G386" s="241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221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5">
      <c r="A387" s="220"/>
      <c r="B387" s="221"/>
      <c r="C387" s="257" t="s">
        <v>715</v>
      </c>
      <c r="D387" s="223"/>
      <c r="E387" s="224">
        <v>14.44116</v>
      </c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13"/>
      <c r="Z387" s="213"/>
      <c r="AA387" s="213"/>
      <c r="AB387" s="213"/>
      <c r="AC387" s="213"/>
      <c r="AD387" s="213"/>
      <c r="AE387" s="213"/>
      <c r="AF387" s="213"/>
      <c r="AG387" s="213" t="s">
        <v>259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5">
      <c r="A388" s="232">
        <v>111</v>
      </c>
      <c r="B388" s="233" t="s">
        <v>733</v>
      </c>
      <c r="C388" s="252" t="s">
        <v>734</v>
      </c>
      <c r="D388" s="234" t="s">
        <v>254</v>
      </c>
      <c r="E388" s="235">
        <v>2.75</v>
      </c>
      <c r="F388" s="236"/>
      <c r="G388" s="237">
        <f>ROUND(E388*F388,2)</f>
        <v>0</v>
      </c>
      <c r="H388" s="236"/>
      <c r="I388" s="237">
        <f>ROUND(E388*H388,2)</f>
        <v>0</v>
      </c>
      <c r="J388" s="236"/>
      <c r="K388" s="237">
        <f>ROUND(E388*J388,2)</f>
        <v>0</v>
      </c>
      <c r="L388" s="237">
        <v>21</v>
      </c>
      <c r="M388" s="237">
        <f>G388*(1+L388/100)</f>
        <v>0</v>
      </c>
      <c r="N388" s="237">
        <v>0</v>
      </c>
      <c r="O388" s="237">
        <f>ROUND(E388*N388,2)</f>
        <v>0</v>
      </c>
      <c r="P388" s="237">
        <v>0</v>
      </c>
      <c r="Q388" s="237">
        <f>ROUND(E388*P388,2)</f>
        <v>0</v>
      </c>
      <c r="R388" s="237" t="s">
        <v>332</v>
      </c>
      <c r="S388" s="237" t="s">
        <v>185</v>
      </c>
      <c r="T388" s="238" t="s">
        <v>185</v>
      </c>
      <c r="U388" s="222">
        <v>0.188</v>
      </c>
      <c r="V388" s="222">
        <f>ROUND(E388*U388,2)</f>
        <v>0.52</v>
      </c>
      <c r="W388" s="222"/>
      <c r="X388" s="222" t="s">
        <v>218</v>
      </c>
      <c r="Y388" s="213"/>
      <c r="Z388" s="213"/>
      <c r="AA388" s="213"/>
      <c r="AB388" s="213"/>
      <c r="AC388" s="213"/>
      <c r="AD388" s="213"/>
      <c r="AE388" s="213"/>
      <c r="AF388" s="213"/>
      <c r="AG388" s="213" t="s">
        <v>219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5">
      <c r="A389" s="220"/>
      <c r="B389" s="221"/>
      <c r="C389" s="254" t="s">
        <v>735</v>
      </c>
      <c r="D389" s="241"/>
      <c r="E389" s="241"/>
      <c r="F389" s="241"/>
      <c r="G389" s="241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13"/>
      <c r="Z389" s="213"/>
      <c r="AA389" s="213"/>
      <c r="AB389" s="213"/>
      <c r="AC389" s="213"/>
      <c r="AD389" s="213"/>
      <c r="AE389" s="213"/>
      <c r="AF389" s="213"/>
      <c r="AG389" s="213" t="s">
        <v>221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5">
      <c r="A390" s="220"/>
      <c r="B390" s="221"/>
      <c r="C390" s="257" t="s">
        <v>719</v>
      </c>
      <c r="D390" s="223"/>
      <c r="E390" s="224">
        <v>2.75</v>
      </c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259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5">
      <c r="A391" s="232">
        <v>112</v>
      </c>
      <c r="B391" s="233" t="s">
        <v>736</v>
      </c>
      <c r="C391" s="252" t="s">
        <v>737</v>
      </c>
      <c r="D391" s="234" t="s">
        <v>216</v>
      </c>
      <c r="E391" s="235">
        <v>0.249</v>
      </c>
      <c r="F391" s="236"/>
      <c r="G391" s="237">
        <f>ROUND(E391*F391,2)</f>
        <v>0</v>
      </c>
      <c r="H391" s="236"/>
      <c r="I391" s="237">
        <f>ROUND(E391*H391,2)</f>
        <v>0</v>
      </c>
      <c r="J391" s="236"/>
      <c r="K391" s="237">
        <f>ROUND(E391*J391,2)</f>
        <v>0</v>
      </c>
      <c r="L391" s="237">
        <v>21</v>
      </c>
      <c r="M391" s="237">
        <f>G391*(1+L391/100)</f>
        <v>0</v>
      </c>
      <c r="N391" s="237">
        <v>1.41E-2</v>
      </c>
      <c r="O391" s="237">
        <f>ROUND(E391*N391,2)</f>
        <v>0</v>
      </c>
      <c r="P391" s="237">
        <v>0</v>
      </c>
      <c r="Q391" s="237">
        <f>ROUND(E391*P391,2)</f>
        <v>0</v>
      </c>
      <c r="R391" s="237" t="s">
        <v>332</v>
      </c>
      <c r="S391" s="237" t="s">
        <v>185</v>
      </c>
      <c r="T391" s="238" t="s">
        <v>185</v>
      </c>
      <c r="U391" s="222">
        <v>0.39600000000000002</v>
      </c>
      <c r="V391" s="222">
        <f>ROUND(E391*U391,2)</f>
        <v>0.1</v>
      </c>
      <c r="W391" s="222"/>
      <c r="X391" s="222" t="s">
        <v>218</v>
      </c>
      <c r="Y391" s="213"/>
      <c r="Z391" s="213"/>
      <c r="AA391" s="213"/>
      <c r="AB391" s="213"/>
      <c r="AC391" s="213"/>
      <c r="AD391" s="213"/>
      <c r="AE391" s="213"/>
      <c r="AF391" s="213"/>
      <c r="AG391" s="213" t="s">
        <v>219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5">
      <c r="A392" s="220"/>
      <c r="B392" s="221"/>
      <c r="C392" s="257" t="s">
        <v>738</v>
      </c>
      <c r="D392" s="223"/>
      <c r="E392" s="224">
        <v>0.185</v>
      </c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259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5">
      <c r="A393" s="220"/>
      <c r="B393" s="221"/>
      <c r="C393" s="257" t="s">
        <v>739</v>
      </c>
      <c r="D393" s="223"/>
      <c r="E393" s="224">
        <v>6.4000000000000001E-2</v>
      </c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259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5">
      <c r="A394" s="242">
        <v>113</v>
      </c>
      <c r="B394" s="243" t="s">
        <v>740</v>
      </c>
      <c r="C394" s="255" t="s">
        <v>741</v>
      </c>
      <c r="D394" s="244" t="s">
        <v>216</v>
      </c>
      <c r="E394" s="245">
        <v>0.249</v>
      </c>
      <c r="F394" s="246"/>
      <c r="G394" s="247">
        <f>ROUND(E394*F394,2)</f>
        <v>0</v>
      </c>
      <c r="H394" s="246"/>
      <c r="I394" s="247">
        <f>ROUND(E394*H394,2)</f>
        <v>0</v>
      </c>
      <c r="J394" s="246"/>
      <c r="K394" s="247">
        <f>ROUND(E394*J394,2)</f>
        <v>0</v>
      </c>
      <c r="L394" s="247">
        <v>21</v>
      </c>
      <c r="M394" s="247">
        <f>G394*(1+L394/100)</f>
        <v>0</v>
      </c>
      <c r="N394" s="247">
        <v>0</v>
      </c>
      <c r="O394" s="247">
        <f>ROUND(E394*N394,2)</f>
        <v>0</v>
      </c>
      <c r="P394" s="247">
        <v>0</v>
      </c>
      <c r="Q394" s="247">
        <f>ROUND(E394*P394,2)</f>
        <v>0</v>
      </c>
      <c r="R394" s="247" t="s">
        <v>332</v>
      </c>
      <c r="S394" s="247" t="s">
        <v>185</v>
      </c>
      <c r="T394" s="248" t="s">
        <v>185</v>
      </c>
      <c r="U394" s="222">
        <v>0.24</v>
      </c>
      <c r="V394" s="222">
        <f>ROUND(E394*U394,2)</f>
        <v>0.06</v>
      </c>
      <c r="W394" s="222"/>
      <c r="X394" s="222" t="s">
        <v>218</v>
      </c>
      <c r="Y394" s="213"/>
      <c r="Z394" s="213"/>
      <c r="AA394" s="213"/>
      <c r="AB394" s="213"/>
      <c r="AC394" s="213"/>
      <c r="AD394" s="213"/>
      <c r="AE394" s="213"/>
      <c r="AF394" s="213"/>
      <c r="AG394" s="213" t="s">
        <v>219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ht="20.399999999999999" outlineLevel="1" x14ac:dyDescent="0.25">
      <c r="A395" s="232">
        <v>114</v>
      </c>
      <c r="B395" s="233" t="s">
        <v>742</v>
      </c>
      <c r="C395" s="252" t="s">
        <v>743</v>
      </c>
      <c r="D395" s="234" t="s">
        <v>270</v>
      </c>
      <c r="E395" s="235">
        <v>0.31203999999999998</v>
      </c>
      <c r="F395" s="236"/>
      <c r="G395" s="237">
        <f>ROUND(E395*F395,2)</f>
        <v>0</v>
      </c>
      <c r="H395" s="236"/>
      <c r="I395" s="237">
        <f>ROUND(E395*H395,2)</f>
        <v>0</v>
      </c>
      <c r="J395" s="236"/>
      <c r="K395" s="237">
        <f>ROUND(E395*J395,2)</f>
        <v>0</v>
      </c>
      <c r="L395" s="237">
        <v>21</v>
      </c>
      <c r="M395" s="237">
        <f>G395*(1+L395/100)</f>
        <v>0</v>
      </c>
      <c r="N395" s="237">
        <v>1.0662499999999999</v>
      </c>
      <c r="O395" s="237">
        <f>ROUND(E395*N395,2)</f>
        <v>0.33</v>
      </c>
      <c r="P395" s="237">
        <v>0</v>
      </c>
      <c r="Q395" s="237">
        <f>ROUND(E395*P395,2)</f>
        <v>0</v>
      </c>
      <c r="R395" s="237" t="s">
        <v>332</v>
      </c>
      <c r="S395" s="237" t="s">
        <v>185</v>
      </c>
      <c r="T395" s="238" t="s">
        <v>185</v>
      </c>
      <c r="U395" s="222">
        <v>15.23</v>
      </c>
      <c r="V395" s="222">
        <f>ROUND(E395*U395,2)</f>
        <v>4.75</v>
      </c>
      <c r="W395" s="222"/>
      <c r="X395" s="222" t="s">
        <v>218</v>
      </c>
      <c r="Y395" s="213"/>
      <c r="Z395" s="213"/>
      <c r="AA395" s="213"/>
      <c r="AB395" s="213"/>
      <c r="AC395" s="213"/>
      <c r="AD395" s="213"/>
      <c r="AE395" s="213"/>
      <c r="AF395" s="213"/>
      <c r="AG395" s="213" t="s">
        <v>219</v>
      </c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5">
      <c r="A396" s="220"/>
      <c r="B396" s="221"/>
      <c r="C396" s="254" t="s">
        <v>356</v>
      </c>
      <c r="D396" s="241"/>
      <c r="E396" s="241"/>
      <c r="F396" s="241"/>
      <c r="G396" s="241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13"/>
      <c r="Z396" s="213"/>
      <c r="AA396" s="213"/>
      <c r="AB396" s="213"/>
      <c r="AC396" s="213"/>
      <c r="AD396" s="213"/>
      <c r="AE396" s="213"/>
      <c r="AF396" s="213"/>
      <c r="AG396" s="213" t="s">
        <v>221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5">
      <c r="A397" s="220"/>
      <c r="B397" s="221"/>
      <c r="C397" s="257" t="s">
        <v>744</v>
      </c>
      <c r="D397" s="223"/>
      <c r="E397" s="224">
        <v>0.31203999999999998</v>
      </c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259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20.399999999999999" outlineLevel="1" x14ac:dyDescent="0.25">
      <c r="A398" s="232">
        <v>115</v>
      </c>
      <c r="B398" s="233" t="s">
        <v>745</v>
      </c>
      <c r="C398" s="252" t="s">
        <v>746</v>
      </c>
      <c r="D398" s="234" t="s">
        <v>254</v>
      </c>
      <c r="E398" s="235">
        <v>2.016</v>
      </c>
      <c r="F398" s="236"/>
      <c r="G398" s="237">
        <f>ROUND(E398*F398,2)</f>
        <v>0</v>
      </c>
      <c r="H398" s="236"/>
      <c r="I398" s="237">
        <f>ROUND(E398*H398,2)</f>
        <v>0</v>
      </c>
      <c r="J398" s="236"/>
      <c r="K398" s="237">
        <f>ROUND(E398*J398,2)</f>
        <v>0</v>
      </c>
      <c r="L398" s="237">
        <v>21</v>
      </c>
      <c r="M398" s="237">
        <f>G398*(1+L398/100)</f>
        <v>0</v>
      </c>
      <c r="N398" s="237">
        <v>0</v>
      </c>
      <c r="O398" s="237">
        <f>ROUND(E398*N398,2)</f>
        <v>0</v>
      </c>
      <c r="P398" s="237">
        <v>0</v>
      </c>
      <c r="Q398" s="237">
        <f>ROUND(E398*P398,2)</f>
        <v>0</v>
      </c>
      <c r="R398" s="237" t="s">
        <v>332</v>
      </c>
      <c r="S398" s="237" t="s">
        <v>185</v>
      </c>
      <c r="T398" s="238" t="s">
        <v>185</v>
      </c>
      <c r="U398" s="222">
        <v>1.8360000000000001</v>
      </c>
      <c r="V398" s="222">
        <f>ROUND(E398*U398,2)</f>
        <v>3.7</v>
      </c>
      <c r="W398" s="222"/>
      <c r="X398" s="222" t="s">
        <v>218</v>
      </c>
      <c r="Y398" s="213"/>
      <c r="Z398" s="213"/>
      <c r="AA398" s="213"/>
      <c r="AB398" s="213"/>
      <c r="AC398" s="213"/>
      <c r="AD398" s="213"/>
      <c r="AE398" s="213"/>
      <c r="AF398" s="213"/>
      <c r="AG398" s="213" t="s">
        <v>219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5">
      <c r="A399" s="220"/>
      <c r="B399" s="221"/>
      <c r="C399" s="254" t="s">
        <v>747</v>
      </c>
      <c r="D399" s="241"/>
      <c r="E399" s="241"/>
      <c r="F399" s="241"/>
      <c r="G399" s="241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221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39" t="str">
        <f>C399</f>
        <v>pod mazaniny a dlažby, popř. na plochých střechách, vodorovný nebo ve spádu, s udusáním a urovnáním povrchu,</v>
      </c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5">
      <c r="A400" s="220"/>
      <c r="B400" s="221"/>
      <c r="C400" s="257" t="s">
        <v>748</v>
      </c>
      <c r="D400" s="223"/>
      <c r="E400" s="224">
        <v>2.016</v>
      </c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259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5">
      <c r="A401" s="232">
        <v>116</v>
      </c>
      <c r="B401" s="233" t="s">
        <v>749</v>
      </c>
      <c r="C401" s="252" t="s">
        <v>750</v>
      </c>
      <c r="D401" s="234" t="s">
        <v>216</v>
      </c>
      <c r="E401" s="235">
        <v>123.49250000000001</v>
      </c>
      <c r="F401" s="236"/>
      <c r="G401" s="237">
        <f>ROUND(E401*F401,2)</f>
        <v>0</v>
      </c>
      <c r="H401" s="236"/>
      <c r="I401" s="237">
        <f>ROUND(E401*H401,2)</f>
        <v>0</v>
      </c>
      <c r="J401" s="236"/>
      <c r="K401" s="237">
        <f>ROUND(E401*J401,2)</f>
        <v>0</v>
      </c>
      <c r="L401" s="237">
        <v>21</v>
      </c>
      <c r="M401" s="237">
        <f>G401*(1+L401/100)</f>
        <v>0</v>
      </c>
      <c r="N401" s="237">
        <v>0.1111</v>
      </c>
      <c r="O401" s="237">
        <f>ROUND(E401*N401,2)</f>
        <v>13.72</v>
      </c>
      <c r="P401" s="237">
        <v>0</v>
      </c>
      <c r="Q401" s="237">
        <f>ROUND(E401*P401,2)</f>
        <v>0</v>
      </c>
      <c r="R401" s="237" t="s">
        <v>332</v>
      </c>
      <c r="S401" s="237" t="s">
        <v>185</v>
      </c>
      <c r="T401" s="238" t="s">
        <v>185</v>
      </c>
      <c r="U401" s="222">
        <v>0.15</v>
      </c>
      <c r="V401" s="222">
        <f>ROUND(E401*U401,2)</f>
        <v>18.52</v>
      </c>
      <c r="W401" s="222"/>
      <c r="X401" s="222" t="s">
        <v>218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219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5">
      <c r="A402" s="220"/>
      <c r="B402" s="221"/>
      <c r="C402" s="254" t="s">
        <v>751</v>
      </c>
      <c r="D402" s="241"/>
      <c r="E402" s="241"/>
      <c r="F402" s="241"/>
      <c r="G402" s="241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221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5">
      <c r="A403" s="220"/>
      <c r="B403" s="221"/>
      <c r="C403" s="257" t="s">
        <v>752</v>
      </c>
      <c r="D403" s="223"/>
      <c r="E403" s="224">
        <v>16</v>
      </c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259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5">
      <c r="A404" s="220"/>
      <c r="B404" s="221"/>
      <c r="C404" s="257" t="s">
        <v>753</v>
      </c>
      <c r="D404" s="223"/>
      <c r="E404" s="224">
        <v>55.48</v>
      </c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259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5">
      <c r="A405" s="220"/>
      <c r="B405" s="221"/>
      <c r="C405" s="257" t="s">
        <v>754</v>
      </c>
      <c r="D405" s="223"/>
      <c r="E405" s="224">
        <v>27.78</v>
      </c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259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5">
      <c r="A406" s="220"/>
      <c r="B406" s="221"/>
      <c r="C406" s="257" t="s">
        <v>755</v>
      </c>
      <c r="D406" s="223"/>
      <c r="E406" s="224">
        <v>1.7250000000000001</v>
      </c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13"/>
      <c r="Z406" s="213"/>
      <c r="AA406" s="213"/>
      <c r="AB406" s="213"/>
      <c r="AC406" s="213"/>
      <c r="AD406" s="213"/>
      <c r="AE406" s="213"/>
      <c r="AF406" s="213"/>
      <c r="AG406" s="213" t="s">
        <v>259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5">
      <c r="A407" s="220"/>
      <c r="B407" s="221"/>
      <c r="C407" s="257" t="s">
        <v>756</v>
      </c>
      <c r="D407" s="223"/>
      <c r="E407" s="224">
        <v>15.4375</v>
      </c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259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5">
      <c r="A408" s="220"/>
      <c r="B408" s="221"/>
      <c r="C408" s="257" t="s">
        <v>757</v>
      </c>
      <c r="D408" s="223"/>
      <c r="E408" s="224">
        <v>7.07</v>
      </c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259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ht="20.399999999999999" outlineLevel="1" x14ac:dyDescent="0.25">
      <c r="A409" s="232">
        <v>117</v>
      </c>
      <c r="B409" s="233" t="s">
        <v>758</v>
      </c>
      <c r="C409" s="252" t="s">
        <v>759</v>
      </c>
      <c r="D409" s="234" t="s">
        <v>216</v>
      </c>
      <c r="E409" s="235">
        <v>310.98500000000001</v>
      </c>
      <c r="F409" s="236"/>
      <c r="G409" s="237">
        <f>ROUND(E409*F409,2)</f>
        <v>0</v>
      </c>
      <c r="H409" s="236"/>
      <c r="I409" s="237">
        <f>ROUND(E409*H409,2)</f>
        <v>0</v>
      </c>
      <c r="J409" s="236"/>
      <c r="K409" s="237">
        <f>ROUND(E409*J409,2)</f>
        <v>0</v>
      </c>
      <c r="L409" s="237">
        <v>21</v>
      </c>
      <c r="M409" s="237">
        <f>G409*(1+L409/100)</f>
        <v>0</v>
      </c>
      <c r="N409" s="237">
        <v>1.111E-2</v>
      </c>
      <c r="O409" s="237">
        <f>ROUND(E409*N409,2)</f>
        <v>3.46</v>
      </c>
      <c r="P409" s="237">
        <v>0</v>
      </c>
      <c r="Q409" s="237">
        <f>ROUND(E409*P409,2)</f>
        <v>0</v>
      </c>
      <c r="R409" s="237" t="s">
        <v>332</v>
      </c>
      <c r="S409" s="237" t="s">
        <v>185</v>
      </c>
      <c r="T409" s="238" t="s">
        <v>185</v>
      </c>
      <c r="U409" s="222">
        <v>0.01</v>
      </c>
      <c r="V409" s="222">
        <f>ROUND(E409*U409,2)</f>
        <v>3.11</v>
      </c>
      <c r="W409" s="222"/>
      <c r="X409" s="222" t="s">
        <v>218</v>
      </c>
      <c r="Y409" s="213"/>
      <c r="Z409" s="213"/>
      <c r="AA409" s="213"/>
      <c r="AB409" s="213"/>
      <c r="AC409" s="213"/>
      <c r="AD409" s="213"/>
      <c r="AE409" s="213"/>
      <c r="AF409" s="213"/>
      <c r="AG409" s="213" t="s">
        <v>219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5">
      <c r="A410" s="220"/>
      <c r="B410" s="221"/>
      <c r="C410" s="254" t="s">
        <v>751</v>
      </c>
      <c r="D410" s="241"/>
      <c r="E410" s="241"/>
      <c r="F410" s="241"/>
      <c r="G410" s="241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221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5">
      <c r="A411" s="220"/>
      <c r="B411" s="221"/>
      <c r="C411" s="257" t="s">
        <v>760</v>
      </c>
      <c r="D411" s="223"/>
      <c r="E411" s="224">
        <v>96</v>
      </c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13"/>
      <c r="Z411" s="213"/>
      <c r="AA411" s="213"/>
      <c r="AB411" s="213"/>
      <c r="AC411" s="213"/>
      <c r="AD411" s="213"/>
      <c r="AE411" s="213"/>
      <c r="AF411" s="213"/>
      <c r="AG411" s="213" t="s">
        <v>259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5">
      <c r="A412" s="220"/>
      <c r="B412" s="221"/>
      <c r="C412" s="257" t="s">
        <v>761</v>
      </c>
      <c r="D412" s="223"/>
      <c r="E412" s="224">
        <v>110.96</v>
      </c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13"/>
      <c r="Z412" s="213"/>
      <c r="AA412" s="213"/>
      <c r="AB412" s="213"/>
      <c r="AC412" s="213"/>
      <c r="AD412" s="213"/>
      <c r="AE412" s="213"/>
      <c r="AF412" s="213"/>
      <c r="AG412" s="213" t="s">
        <v>259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5">
      <c r="A413" s="220"/>
      <c r="B413" s="221"/>
      <c r="C413" s="257" t="s">
        <v>762</v>
      </c>
      <c r="D413" s="223"/>
      <c r="E413" s="224">
        <v>55.56</v>
      </c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259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5">
      <c r="A414" s="220"/>
      <c r="B414" s="221"/>
      <c r="C414" s="257" t="s">
        <v>763</v>
      </c>
      <c r="D414" s="223"/>
      <c r="E414" s="224">
        <v>3.45</v>
      </c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259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5">
      <c r="A415" s="220"/>
      <c r="B415" s="221"/>
      <c r="C415" s="257" t="s">
        <v>764</v>
      </c>
      <c r="D415" s="223"/>
      <c r="E415" s="224">
        <v>30.875</v>
      </c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259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5">
      <c r="A416" s="220"/>
      <c r="B416" s="221"/>
      <c r="C416" s="257" t="s">
        <v>765</v>
      </c>
      <c r="D416" s="223"/>
      <c r="E416" s="224">
        <v>14.14</v>
      </c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259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ht="20.399999999999999" outlineLevel="1" x14ac:dyDescent="0.25">
      <c r="A417" s="232">
        <v>118</v>
      </c>
      <c r="B417" s="233" t="s">
        <v>766</v>
      </c>
      <c r="C417" s="252" t="s">
        <v>767</v>
      </c>
      <c r="D417" s="234" t="s">
        <v>216</v>
      </c>
      <c r="E417" s="235">
        <v>23.25</v>
      </c>
      <c r="F417" s="236"/>
      <c r="G417" s="237">
        <f>ROUND(E417*F417,2)</f>
        <v>0</v>
      </c>
      <c r="H417" s="236"/>
      <c r="I417" s="237">
        <f>ROUND(E417*H417,2)</f>
        <v>0</v>
      </c>
      <c r="J417" s="236"/>
      <c r="K417" s="237">
        <f>ROUND(E417*J417,2)</f>
        <v>0</v>
      </c>
      <c r="L417" s="237">
        <v>21</v>
      </c>
      <c r="M417" s="237">
        <f>G417*(1+L417/100)</f>
        <v>0</v>
      </c>
      <c r="N417" s="237">
        <v>1.094E-2</v>
      </c>
      <c r="O417" s="237">
        <f>ROUND(E417*N417,2)</f>
        <v>0.25</v>
      </c>
      <c r="P417" s="237">
        <v>0</v>
      </c>
      <c r="Q417" s="237">
        <f>ROUND(E417*P417,2)</f>
        <v>0</v>
      </c>
      <c r="R417" s="237" t="s">
        <v>341</v>
      </c>
      <c r="S417" s="237" t="s">
        <v>185</v>
      </c>
      <c r="T417" s="238" t="s">
        <v>185</v>
      </c>
      <c r="U417" s="222">
        <v>0.45</v>
      </c>
      <c r="V417" s="222">
        <f>ROUND(E417*U417,2)</f>
        <v>10.46</v>
      </c>
      <c r="W417" s="222"/>
      <c r="X417" s="222" t="s">
        <v>218</v>
      </c>
      <c r="Y417" s="213"/>
      <c r="Z417" s="213"/>
      <c r="AA417" s="213"/>
      <c r="AB417" s="213"/>
      <c r="AC417" s="213"/>
      <c r="AD417" s="213"/>
      <c r="AE417" s="213"/>
      <c r="AF417" s="213"/>
      <c r="AG417" s="213" t="s">
        <v>219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5">
      <c r="A418" s="220"/>
      <c r="B418" s="221"/>
      <c r="C418" s="254" t="s">
        <v>768</v>
      </c>
      <c r="D418" s="241"/>
      <c r="E418" s="241"/>
      <c r="F418" s="241"/>
      <c r="G418" s="241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13"/>
      <c r="Z418" s="213"/>
      <c r="AA418" s="213"/>
      <c r="AB418" s="213"/>
      <c r="AC418" s="213"/>
      <c r="AD418" s="213"/>
      <c r="AE418" s="213"/>
      <c r="AF418" s="213"/>
      <c r="AG418" s="213" t="s">
        <v>221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5">
      <c r="A419" s="220"/>
      <c r="B419" s="221"/>
      <c r="C419" s="257" t="s">
        <v>769</v>
      </c>
      <c r="D419" s="223"/>
      <c r="E419" s="224">
        <v>23.25</v>
      </c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259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ht="20.399999999999999" outlineLevel="1" x14ac:dyDescent="0.25">
      <c r="A420" s="232">
        <v>119</v>
      </c>
      <c r="B420" s="233" t="s">
        <v>770</v>
      </c>
      <c r="C420" s="252" t="s">
        <v>771</v>
      </c>
      <c r="D420" s="234" t="s">
        <v>216</v>
      </c>
      <c r="E420" s="235">
        <v>32.4</v>
      </c>
      <c r="F420" s="236"/>
      <c r="G420" s="237">
        <f>ROUND(E420*F420,2)</f>
        <v>0</v>
      </c>
      <c r="H420" s="236"/>
      <c r="I420" s="237">
        <f>ROUND(E420*H420,2)</f>
        <v>0</v>
      </c>
      <c r="J420" s="236"/>
      <c r="K420" s="237">
        <f>ROUND(E420*J420,2)</f>
        <v>0</v>
      </c>
      <c r="L420" s="237">
        <v>21</v>
      </c>
      <c r="M420" s="237">
        <f>G420*(1+L420/100)</f>
        <v>0</v>
      </c>
      <c r="N420" s="237">
        <v>2.1180000000000001E-2</v>
      </c>
      <c r="O420" s="237">
        <f>ROUND(E420*N420,2)</f>
        <v>0.69</v>
      </c>
      <c r="P420" s="237">
        <v>0</v>
      </c>
      <c r="Q420" s="237">
        <f>ROUND(E420*P420,2)</f>
        <v>0</v>
      </c>
      <c r="R420" s="237" t="s">
        <v>341</v>
      </c>
      <c r="S420" s="237" t="s">
        <v>185</v>
      </c>
      <c r="T420" s="238" t="s">
        <v>185</v>
      </c>
      <c r="U420" s="222">
        <v>0.47</v>
      </c>
      <c r="V420" s="222">
        <f>ROUND(E420*U420,2)</f>
        <v>15.23</v>
      </c>
      <c r="W420" s="222"/>
      <c r="X420" s="222" t="s">
        <v>218</v>
      </c>
      <c r="Y420" s="213"/>
      <c r="Z420" s="213"/>
      <c r="AA420" s="213"/>
      <c r="AB420" s="213"/>
      <c r="AC420" s="213"/>
      <c r="AD420" s="213"/>
      <c r="AE420" s="213"/>
      <c r="AF420" s="213"/>
      <c r="AG420" s="213" t="s">
        <v>219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5">
      <c r="A421" s="220"/>
      <c r="B421" s="221"/>
      <c r="C421" s="254" t="s">
        <v>768</v>
      </c>
      <c r="D421" s="241"/>
      <c r="E421" s="241"/>
      <c r="F421" s="241"/>
      <c r="G421" s="241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13"/>
      <c r="Z421" s="213"/>
      <c r="AA421" s="213"/>
      <c r="AB421" s="213"/>
      <c r="AC421" s="213"/>
      <c r="AD421" s="213"/>
      <c r="AE421" s="213"/>
      <c r="AF421" s="213"/>
      <c r="AG421" s="213" t="s">
        <v>221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5">
      <c r="A422" s="220"/>
      <c r="B422" s="221"/>
      <c r="C422" s="257" t="s">
        <v>772</v>
      </c>
      <c r="D422" s="223"/>
      <c r="E422" s="224">
        <v>32.4</v>
      </c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259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ht="20.399999999999999" outlineLevel="1" x14ac:dyDescent="0.25">
      <c r="A423" s="232">
        <v>120</v>
      </c>
      <c r="B423" s="233" t="s">
        <v>773</v>
      </c>
      <c r="C423" s="252" t="s">
        <v>774</v>
      </c>
      <c r="D423" s="234" t="s">
        <v>216</v>
      </c>
      <c r="E423" s="235">
        <v>161.9675</v>
      </c>
      <c r="F423" s="236"/>
      <c r="G423" s="237">
        <f>ROUND(E423*F423,2)</f>
        <v>0</v>
      </c>
      <c r="H423" s="236"/>
      <c r="I423" s="237">
        <f>ROUND(E423*H423,2)</f>
        <v>0</v>
      </c>
      <c r="J423" s="236"/>
      <c r="K423" s="237">
        <f>ROUND(E423*J423,2)</f>
        <v>0</v>
      </c>
      <c r="L423" s="237">
        <v>21</v>
      </c>
      <c r="M423" s="237">
        <f>G423*(1+L423/100)</f>
        <v>0</v>
      </c>
      <c r="N423" s="237">
        <v>4.165E-2</v>
      </c>
      <c r="O423" s="237">
        <f>ROUND(E423*N423,2)</f>
        <v>6.75</v>
      </c>
      <c r="P423" s="237">
        <v>0</v>
      </c>
      <c r="Q423" s="237">
        <f>ROUND(E423*P423,2)</f>
        <v>0</v>
      </c>
      <c r="R423" s="237" t="s">
        <v>341</v>
      </c>
      <c r="S423" s="237" t="s">
        <v>185</v>
      </c>
      <c r="T423" s="238" t="s">
        <v>185</v>
      </c>
      <c r="U423" s="222">
        <v>0.52</v>
      </c>
      <c r="V423" s="222">
        <f>ROUND(E423*U423,2)</f>
        <v>84.22</v>
      </c>
      <c r="W423" s="222"/>
      <c r="X423" s="222" t="s">
        <v>218</v>
      </c>
      <c r="Y423" s="213"/>
      <c r="Z423" s="213"/>
      <c r="AA423" s="213"/>
      <c r="AB423" s="213"/>
      <c r="AC423" s="213"/>
      <c r="AD423" s="213"/>
      <c r="AE423" s="213"/>
      <c r="AF423" s="213"/>
      <c r="AG423" s="213" t="s">
        <v>219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5">
      <c r="A424" s="220"/>
      <c r="B424" s="221"/>
      <c r="C424" s="254" t="s">
        <v>768</v>
      </c>
      <c r="D424" s="241"/>
      <c r="E424" s="241"/>
      <c r="F424" s="241"/>
      <c r="G424" s="241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13"/>
      <c r="Z424" s="213"/>
      <c r="AA424" s="213"/>
      <c r="AB424" s="213"/>
      <c r="AC424" s="213"/>
      <c r="AD424" s="213"/>
      <c r="AE424" s="213"/>
      <c r="AF424" s="213"/>
      <c r="AG424" s="213" t="s">
        <v>221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5">
      <c r="A425" s="220"/>
      <c r="B425" s="221"/>
      <c r="C425" s="257" t="s">
        <v>775</v>
      </c>
      <c r="D425" s="223"/>
      <c r="E425" s="224">
        <v>161.9675</v>
      </c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13"/>
      <c r="Z425" s="213"/>
      <c r="AA425" s="213"/>
      <c r="AB425" s="213"/>
      <c r="AC425" s="213"/>
      <c r="AD425" s="213"/>
      <c r="AE425" s="213"/>
      <c r="AF425" s="213"/>
      <c r="AG425" s="213" t="s">
        <v>259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5">
      <c r="A426" s="232">
        <v>121</v>
      </c>
      <c r="B426" s="233" t="s">
        <v>776</v>
      </c>
      <c r="C426" s="252" t="s">
        <v>777</v>
      </c>
      <c r="D426" s="234" t="s">
        <v>216</v>
      </c>
      <c r="E426" s="235">
        <v>0.23</v>
      </c>
      <c r="F426" s="236"/>
      <c r="G426" s="237">
        <f>ROUND(E426*F426,2)</f>
        <v>0</v>
      </c>
      <c r="H426" s="236"/>
      <c r="I426" s="237">
        <f>ROUND(E426*H426,2)</f>
        <v>0</v>
      </c>
      <c r="J426" s="236"/>
      <c r="K426" s="237">
        <f>ROUND(E426*J426,2)</f>
        <v>0</v>
      </c>
      <c r="L426" s="237">
        <v>21</v>
      </c>
      <c r="M426" s="237">
        <f>G426*(1+L426/100)</f>
        <v>0</v>
      </c>
      <c r="N426" s="237">
        <v>2.63E-3</v>
      </c>
      <c r="O426" s="237">
        <f>ROUND(E426*N426,2)</f>
        <v>0</v>
      </c>
      <c r="P426" s="237">
        <v>0</v>
      </c>
      <c r="Q426" s="237">
        <f>ROUND(E426*P426,2)</f>
        <v>0</v>
      </c>
      <c r="R426" s="237" t="s">
        <v>341</v>
      </c>
      <c r="S426" s="237" t="s">
        <v>185</v>
      </c>
      <c r="T426" s="238" t="s">
        <v>185</v>
      </c>
      <c r="U426" s="222">
        <v>0.36</v>
      </c>
      <c r="V426" s="222">
        <f>ROUND(E426*U426,2)</f>
        <v>0.08</v>
      </c>
      <c r="W426" s="222"/>
      <c r="X426" s="222" t="s">
        <v>218</v>
      </c>
      <c r="Y426" s="213"/>
      <c r="Z426" s="213"/>
      <c r="AA426" s="213"/>
      <c r="AB426" s="213"/>
      <c r="AC426" s="213"/>
      <c r="AD426" s="213"/>
      <c r="AE426" s="213"/>
      <c r="AF426" s="213"/>
      <c r="AG426" s="213" t="s">
        <v>219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5">
      <c r="A427" s="220"/>
      <c r="B427" s="221"/>
      <c r="C427" s="254" t="s">
        <v>768</v>
      </c>
      <c r="D427" s="241"/>
      <c r="E427" s="241"/>
      <c r="F427" s="241"/>
      <c r="G427" s="241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221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5">
      <c r="A428" s="220"/>
      <c r="B428" s="221"/>
      <c r="C428" s="256" t="s">
        <v>778</v>
      </c>
      <c r="D428" s="249"/>
      <c r="E428" s="249"/>
      <c r="F428" s="249"/>
      <c r="G428" s="249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13"/>
      <c r="Z428" s="213"/>
      <c r="AA428" s="213"/>
      <c r="AB428" s="213"/>
      <c r="AC428" s="213"/>
      <c r="AD428" s="213"/>
      <c r="AE428" s="213"/>
      <c r="AF428" s="213"/>
      <c r="AG428" s="213" t="s">
        <v>190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5">
      <c r="A429" s="220"/>
      <c r="B429" s="221"/>
      <c r="C429" s="257" t="s">
        <v>779</v>
      </c>
      <c r="D429" s="223"/>
      <c r="E429" s="224">
        <v>0.23</v>
      </c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259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5">
      <c r="A430" s="232">
        <v>122</v>
      </c>
      <c r="B430" s="233" t="s">
        <v>780</v>
      </c>
      <c r="C430" s="252" t="s">
        <v>781</v>
      </c>
      <c r="D430" s="234" t="s">
        <v>254</v>
      </c>
      <c r="E430" s="235">
        <v>2.4192</v>
      </c>
      <c r="F430" s="236"/>
      <c r="G430" s="237">
        <f>ROUND(E430*F430,2)</f>
        <v>0</v>
      </c>
      <c r="H430" s="236"/>
      <c r="I430" s="237">
        <f>ROUND(E430*H430,2)</f>
        <v>0</v>
      </c>
      <c r="J430" s="236"/>
      <c r="K430" s="237">
        <f>ROUND(E430*J430,2)</f>
        <v>0</v>
      </c>
      <c r="L430" s="237">
        <v>21</v>
      </c>
      <c r="M430" s="237">
        <f>G430*(1+L430/100)</f>
        <v>0</v>
      </c>
      <c r="N430" s="237">
        <v>1</v>
      </c>
      <c r="O430" s="237">
        <f>ROUND(E430*N430,2)</f>
        <v>2.42</v>
      </c>
      <c r="P430" s="237">
        <v>0</v>
      </c>
      <c r="Q430" s="237">
        <f>ROUND(E430*P430,2)</f>
        <v>0</v>
      </c>
      <c r="R430" s="237"/>
      <c r="S430" s="237" t="s">
        <v>305</v>
      </c>
      <c r="T430" s="238" t="s">
        <v>186</v>
      </c>
      <c r="U430" s="222">
        <v>0</v>
      </c>
      <c r="V430" s="222">
        <f>ROUND(E430*U430,2)</f>
        <v>0</v>
      </c>
      <c r="W430" s="222"/>
      <c r="X430" s="222" t="s">
        <v>292</v>
      </c>
      <c r="Y430" s="213"/>
      <c r="Z430" s="213"/>
      <c r="AA430" s="213"/>
      <c r="AB430" s="213"/>
      <c r="AC430" s="213"/>
      <c r="AD430" s="213"/>
      <c r="AE430" s="213"/>
      <c r="AF430" s="213"/>
      <c r="AG430" s="213" t="s">
        <v>293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5">
      <c r="A431" s="220"/>
      <c r="B431" s="221"/>
      <c r="C431" s="257" t="s">
        <v>782</v>
      </c>
      <c r="D431" s="223"/>
      <c r="E431" s="224">
        <v>2.4192</v>
      </c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13"/>
      <c r="Z431" s="213"/>
      <c r="AA431" s="213"/>
      <c r="AB431" s="213"/>
      <c r="AC431" s="213"/>
      <c r="AD431" s="213"/>
      <c r="AE431" s="213"/>
      <c r="AF431" s="213"/>
      <c r="AG431" s="213" t="s">
        <v>259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x14ac:dyDescent="0.25">
      <c r="A432" s="226" t="s">
        <v>180</v>
      </c>
      <c r="B432" s="227" t="s">
        <v>88</v>
      </c>
      <c r="C432" s="251" t="s">
        <v>89</v>
      </c>
      <c r="D432" s="228"/>
      <c r="E432" s="229"/>
      <c r="F432" s="230"/>
      <c r="G432" s="230">
        <f>SUMIF(AG433:AG443,"&lt;&gt;NOR",G433:G443)</f>
        <v>0</v>
      </c>
      <c r="H432" s="230"/>
      <c r="I432" s="230">
        <f>SUM(I433:I443)</f>
        <v>0</v>
      </c>
      <c r="J432" s="230"/>
      <c r="K432" s="230">
        <f>SUM(K433:K443)</f>
        <v>0</v>
      </c>
      <c r="L432" s="230"/>
      <c r="M432" s="230">
        <f>SUM(M433:M443)</f>
        <v>0</v>
      </c>
      <c r="N432" s="230"/>
      <c r="O432" s="230">
        <f>SUM(O433:O443)</f>
        <v>18.14</v>
      </c>
      <c r="P432" s="230"/>
      <c r="Q432" s="230">
        <f>SUM(Q433:Q443)</f>
        <v>0</v>
      </c>
      <c r="R432" s="230"/>
      <c r="S432" s="230"/>
      <c r="T432" s="231"/>
      <c r="U432" s="225"/>
      <c r="V432" s="225">
        <f>SUM(V433:V443)</f>
        <v>16.920000000000002</v>
      </c>
      <c r="W432" s="225"/>
      <c r="X432" s="225"/>
      <c r="AG432" t="s">
        <v>181</v>
      </c>
    </row>
    <row r="433" spans="1:60" ht="20.399999999999999" outlineLevel="1" x14ac:dyDescent="0.25">
      <c r="A433" s="232">
        <v>123</v>
      </c>
      <c r="B433" s="233" t="s">
        <v>783</v>
      </c>
      <c r="C433" s="252" t="s">
        <v>784</v>
      </c>
      <c r="D433" s="234" t="s">
        <v>400</v>
      </c>
      <c r="E433" s="235">
        <v>39.5</v>
      </c>
      <c r="F433" s="236"/>
      <c r="G433" s="237">
        <f>ROUND(E433*F433,2)</f>
        <v>0</v>
      </c>
      <c r="H433" s="236"/>
      <c r="I433" s="237">
        <f>ROUND(E433*H433,2)</f>
        <v>0</v>
      </c>
      <c r="J433" s="236"/>
      <c r="K433" s="237">
        <f>ROUND(E433*J433,2)</f>
        <v>0</v>
      </c>
      <c r="L433" s="237">
        <v>21</v>
      </c>
      <c r="M433" s="237">
        <f>G433*(1+L433/100)</f>
        <v>0</v>
      </c>
      <c r="N433" s="237">
        <v>0.188</v>
      </c>
      <c r="O433" s="237">
        <f>ROUND(E433*N433,2)</f>
        <v>7.43</v>
      </c>
      <c r="P433" s="237">
        <v>0</v>
      </c>
      <c r="Q433" s="237">
        <f>ROUND(E433*P433,2)</f>
        <v>0</v>
      </c>
      <c r="R433" s="237" t="s">
        <v>233</v>
      </c>
      <c r="S433" s="237" t="s">
        <v>185</v>
      </c>
      <c r="T433" s="238" t="s">
        <v>185</v>
      </c>
      <c r="U433" s="222">
        <v>0.27200000000000002</v>
      </c>
      <c r="V433" s="222">
        <f>ROUND(E433*U433,2)</f>
        <v>10.74</v>
      </c>
      <c r="W433" s="222"/>
      <c r="X433" s="222" t="s">
        <v>218</v>
      </c>
      <c r="Y433" s="213"/>
      <c r="Z433" s="213"/>
      <c r="AA433" s="213"/>
      <c r="AB433" s="213"/>
      <c r="AC433" s="213"/>
      <c r="AD433" s="213"/>
      <c r="AE433" s="213"/>
      <c r="AF433" s="213"/>
      <c r="AG433" s="213" t="s">
        <v>219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5">
      <c r="A434" s="220"/>
      <c r="B434" s="221"/>
      <c r="C434" s="254" t="s">
        <v>785</v>
      </c>
      <c r="D434" s="241"/>
      <c r="E434" s="241"/>
      <c r="F434" s="241"/>
      <c r="G434" s="241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221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5">
      <c r="A435" s="220"/>
      <c r="B435" s="221"/>
      <c r="C435" s="257" t="s">
        <v>786</v>
      </c>
      <c r="D435" s="223"/>
      <c r="E435" s="224">
        <v>39.5</v>
      </c>
      <c r="F435" s="222"/>
      <c r="G435" s="222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259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ht="20.399999999999999" outlineLevel="1" x14ac:dyDescent="0.25">
      <c r="A436" s="232">
        <v>124</v>
      </c>
      <c r="B436" s="233" t="s">
        <v>787</v>
      </c>
      <c r="C436" s="252" t="s">
        <v>788</v>
      </c>
      <c r="D436" s="234" t="s">
        <v>400</v>
      </c>
      <c r="E436" s="235">
        <v>32.5</v>
      </c>
      <c r="F436" s="236"/>
      <c r="G436" s="237">
        <f>ROUND(E436*F436,2)</f>
        <v>0</v>
      </c>
      <c r="H436" s="236"/>
      <c r="I436" s="237">
        <f>ROUND(E436*H436,2)</f>
        <v>0</v>
      </c>
      <c r="J436" s="236"/>
      <c r="K436" s="237">
        <f>ROUND(E436*J436,2)</f>
        <v>0</v>
      </c>
      <c r="L436" s="237">
        <v>21</v>
      </c>
      <c r="M436" s="237">
        <f>G436*(1+L436/100)</f>
        <v>0</v>
      </c>
      <c r="N436" s="237">
        <v>0.14565</v>
      </c>
      <c r="O436" s="237">
        <f>ROUND(E436*N436,2)</f>
        <v>4.7300000000000004</v>
      </c>
      <c r="P436" s="237">
        <v>0</v>
      </c>
      <c r="Q436" s="237">
        <f>ROUND(E436*P436,2)</f>
        <v>0</v>
      </c>
      <c r="R436" s="237" t="s">
        <v>233</v>
      </c>
      <c r="S436" s="237" t="s">
        <v>185</v>
      </c>
      <c r="T436" s="238" t="s">
        <v>185</v>
      </c>
      <c r="U436" s="222">
        <v>0.19</v>
      </c>
      <c r="V436" s="222">
        <f>ROUND(E436*U436,2)</f>
        <v>6.18</v>
      </c>
      <c r="W436" s="222"/>
      <c r="X436" s="222" t="s">
        <v>218</v>
      </c>
      <c r="Y436" s="213"/>
      <c r="Z436" s="213"/>
      <c r="AA436" s="213"/>
      <c r="AB436" s="213"/>
      <c r="AC436" s="213"/>
      <c r="AD436" s="213"/>
      <c r="AE436" s="213"/>
      <c r="AF436" s="213"/>
      <c r="AG436" s="213" t="s">
        <v>219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5">
      <c r="A437" s="220"/>
      <c r="B437" s="221"/>
      <c r="C437" s="254" t="s">
        <v>789</v>
      </c>
      <c r="D437" s="241"/>
      <c r="E437" s="241"/>
      <c r="F437" s="241"/>
      <c r="G437" s="241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221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5">
      <c r="A438" s="220"/>
      <c r="B438" s="221"/>
      <c r="C438" s="256" t="s">
        <v>790</v>
      </c>
      <c r="D438" s="249"/>
      <c r="E438" s="249"/>
      <c r="F438" s="249"/>
      <c r="G438" s="249"/>
      <c r="H438" s="222"/>
      <c r="I438" s="222"/>
      <c r="J438" s="222"/>
      <c r="K438" s="222"/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  <c r="X438" s="222"/>
      <c r="Y438" s="213"/>
      <c r="Z438" s="213"/>
      <c r="AA438" s="213"/>
      <c r="AB438" s="213"/>
      <c r="AC438" s="213"/>
      <c r="AD438" s="213"/>
      <c r="AE438" s="213"/>
      <c r="AF438" s="213"/>
      <c r="AG438" s="213" t="s">
        <v>190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5">
      <c r="A439" s="220"/>
      <c r="B439" s="221"/>
      <c r="C439" s="257" t="s">
        <v>791</v>
      </c>
      <c r="D439" s="223"/>
      <c r="E439" s="224">
        <v>32.5</v>
      </c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259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5">
      <c r="A440" s="232">
        <v>125</v>
      </c>
      <c r="B440" s="233" t="s">
        <v>792</v>
      </c>
      <c r="C440" s="252" t="s">
        <v>793</v>
      </c>
      <c r="D440" s="234" t="s">
        <v>224</v>
      </c>
      <c r="E440" s="235">
        <v>79.790000000000006</v>
      </c>
      <c r="F440" s="236"/>
      <c r="G440" s="237">
        <f>ROUND(E440*F440,2)</f>
        <v>0</v>
      </c>
      <c r="H440" s="236"/>
      <c r="I440" s="237">
        <f>ROUND(E440*H440,2)</f>
        <v>0</v>
      </c>
      <c r="J440" s="236"/>
      <c r="K440" s="237">
        <f>ROUND(E440*J440,2)</f>
        <v>0</v>
      </c>
      <c r="L440" s="237">
        <v>21</v>
      </c>
      <c r="M440" s="237">
        <f>G440*(1+L440/100)</f>
        <v>0</v>
      </c>
      <c r="N440" s="237">
        <v>2.5999999999999999E-2</v>
      </c>
      <c r="O440" s="237">
        <f>ROUND(E440*N440,2)</f>
        <v>2.0699999999999998</v>
      </c>
      <c r="P440" s="237">
        <v>0</v>
      </c>
      <c r="Q440" s="237">
        <f>ROUND(E440*P440,2)</f>
        <v>0</v>
      </c>
      <c r="R440" s="237" t="s">
        <v>291</v>
      </c>
      <c r="S440" s="237" t="s">
        <v>185</v>
      </c>
      <c r="T440" s="238" t="s">
        <v>185</v>
      </c>
      <c r="U440" s="222">
        <v>0</v>
      </c>
      <c r="V440" s="222">
        <f>ROUND(E440*U440,2)</f>
        <v>0</v>
      </c>
      <c r="W440" s="222"/>
      <c r="X440" s="222" t="s">
        <v>292</v>
      </c>
      <c r="Y440" s="213"/>
      <c r="Z440" s="213"/>
      <c r="AA440" s="213"/>
      <c r="AB440" s="213"/>
      <c r="AC440" s="213"/>
      <c r="AD440" s="213"/>
      <c r="AE440" s="213"/>
      <c r="AF440" s="213"/>
      <c r="AG440" s="213" t="s">
        <v>293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5">
      <c r="A441" s="220"/>
      <c r="B441" s="221"/>
      <c r="C441" s="257" t="s">
        <v>794</v>
      </c>
      <c r="D441" s="223"/>
      <c r="E441" s="224">
        <v>79.790000000000006</v>
      </c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13"/>
      <c r="Z441" s="213"/>
      <c r="AA441" s="213"/>
      <c r="AB441" s="213"/>
      <c r="AC441" s="213"/>
      <c r="AD441" s="213"/>
      <c r="AE441" s="213"/>
      <c r="AF441" s="213"/>
      <c r="AG441" s="213" t="s">
        <v>259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5">
      <c r="A442" s="232">
        <v>126</v>
      </c>
      <c r="B442" s="233" t="s">
        <v>795</v>
      </c>
      <c r="C442" s="252" t="s">
        <v>796</v>
      </c>
      <c r="D442" s="234" t="s">
        <v>224</v>
      </c>
      <c r="E442" s="235">
        <v>65.650000000000006</v>
      </c>
      <c r="F442" s="236"/>
      <c r="G442" s="237">
        <f>ROUND(E442*F442,2)</f>
        <v>0</v>
      </c>
      <c r="H442" s="236"/>
      <c r="I442" s="237">
        <f>ROUND(E442*H442,2)</f>
        <v>0</v>
      </c>
      <c r="J442" s="236"/>
      <c r="K442" s="237">
        <f>ROUND(E442*J442,2)</f>
        <v>0</v>
      </c>
      <c r="L442" s="237">
        <v>21</v>
      </c>
      <c r="M442" s="237">
        <f>G442*(1+L442/100)</f>
        <v>0</v>
      </c>
      <c r="N442" s="237">
        <v>5.9499999999999997E-2</v>
      </c>
      <c r="O442" s="237">
        <f>ROUND(E442*N442,2)</f>
        <v>3.91</v>
      </c>
      <c r="P442" s="237">
        <v>0</v>
      </c>
      <c r="Q442" s="237">
        <f>ROUND(E442*P442,2)</f>
        <v>0</v>
      </c>
      <c r="R442" s="237" t="s">
        <v>291</v>
      </c>
      <c r="S442" s="237" t="s">
        <v>185</v>
      </c>
      <c r="T442" s="238" t="s">
        <v>185</v>
      </c>
      <c r="U442" s="222">
        <v>0</v>
      </c>
      <c r="V442" s="222">
        <f>ROUND(E442*U442,2)</f>
        <v>0</v>
      </c>
      <c r="W442" s="222"/>
      <c r="X442" s="222" t="s">
        <v>292</v>
      </c>
      <c r="Y442" s="213"/>
      <c r="Z442" s="213"/>
      <c r="AA442" s="213"/>
      <c r="AB442" s="213"/>
      <c r="AC442" s="213"/>
      <c r="AD442" s="213"/>
      <c r="AE442" s="213"/>
      <c r="AF442" s="213"/>
      <c r="AG442" s="213" t="s">
        <v>293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5">
      <c r="A443" s="220"/>
      <c r="B443" s="221"/>
      <c r="C443" s="257" t="s">
        <v>797</v>
      </c>
      <c r="D443" s="223"/>
      <c r="E443" s="224">
        <v>65.650000000000006</v>
      </c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259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x14ac:dyDescent="0.25">
      <c r="A444" s="226" t="s">
        <v>180</v>
      </c>
      <c r="B444" s="227" t="s">
        <v>90</v>
      </c>
      <c r="C444" s="251" t="s">
        <v>91</v>
      </c>
      <c r="D444" s="228"/>
      <c r="E444" s="229"/>
      <c r="F444" s="230"/>
      <c r="G444" s="230">
        <f>SUMIF(AG445:AG496,"&lt;&gt;NOR",G445:G496)</f>
        <v>0</v>
      </c>
      <c r="H444" s="230"/>
      <c r="I444" s="230">
        <f>SUM(I445:I496)</f>
        <v>0</v>
      </c>
      <c r="J444" s="230"/>
      <c r="K444" s="230">
        <f>SUM(K445:K496)</f>
        <v>0</v>
      </c>
      <c r="L444" s="230"/>
      <c r="M444" s="230">
        <f>SUM(M445:M496)</f>
        <v>0</v>
      </c>
      <c r="N444" s="230"/>
      <c r="O444" s="230">
        <f>SUM(O445:O496)</f>
        <v>6.63</v>
      </c>
      <c r="P444" s="230"/>
      <c r="Q444" s="230">
        <f>SUM(Q445:Q496)</f>
        <v>0</v>
      </c>
      <c r="R444" s="230"/>
      <c r="S444" s="230"/>
      <c r="T444" s="231"/>
      <c r="U444" s="225"/>
      <c r="V444" s="225">
        <f>SUM(V445:V496)</f>
        <v>252.69000000000003</v>
      </c>
      <c r="W444" s="225"/>
      <c r="X444" s="225"/>
      <c r="AG444" t="s">
        <v>181</v>
      </c>
    </row>
    <row r="445" spans="1:60" ht="20.399999999999999" outlineLevel="1" x14ac:dyDescent="0.25">
      <c r="A445" s="232">
        <v>127</v>
      </c>
      <c r="B445" s="233" t="s">
        <v>798</v>
      </c>
      <c r="C445" s="252" t="s">
        <v>799</v>
      </c>
      <c r="D445" s="234" t="s">
        <v>216</v>
      </c>
      <c r="E445" s="235">
        <v>77.222499999999997</v>
      </c>
      <c r="F445" s="236"/>
      <c r="G445" s="237">
        <f>ROUND(E445*F445,2)</f>
        <v>0</v>
      </c>
      <c r="H445" s="236"/>
      <c r="I445" s="237">
        <f>ROUND(E445*H445,2)</f>
        <v>0</v>
      </c>
      <c r="J445" s="236"/>
      <c r="K445" s="237">
        <f>ROUND(E445*J445,2)</f>
        <v>0</v>
      </c>
      <c r="L445" s="237">
        <v>21</v>
      </c>
      <c r="M445" s="237">
        <f>G445*(1+L445/100)</f>
        <v>0</v>
      </c>
      <c r="N445" s="237">
        <v>1.8380000000000001E-2</v>
      </c>
      <c r="O445" s="237">
        <f>ROUND(E445*N445,2)</f>
        <v>1.42</v>
      </c>
      <c r="P445" s="237">
        <v>0</v>
      </c>
      <c r="Q445" s="237">
        <f>ROUND(E445*P445,2)</f>
        <v>0</v>
      </c>
      <c r="R445" s="237" t="s">
        <v>800</v>
      </c>
      <c r="S445" s="237" t="s">
        <v>185</v>
      </c>
      <c r="T445" s="238" t="s">
        <v>185</v>
      </c>
      <c r="U445" s="222">
        <v>0.13</v>
      </c>
      <c r="V445" s="222">
        <f>ROUND(E445*U445,2)</f>
        <v>10.039999999999999</v>
      </c>
      <c r="W445" s="222"/>
      <c r="X445" s="222" t="s">
        <v>218</v>
      </c>
      <c r="Y445" s="213"/>
      <c r="Z445" s="213"/>
      <c r="AA445" s="213"/>
      <c r="AB445" s="213"/>
      <c r="AC445" s="213"/>
      <c r="AD445" s="213"/>
      <c r="AE445" s="213"/>
      <c r="AF445" s="213"/>
      <c r="AG445" s="213" t="s">
        <v>219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5">
      <c r="A446" s="220"/>
      <c r="B446" s="221"/>
      <c r="C446" s="254" t="s">
        <v>801</v>
      </c>
      <c r="D446" s="241"/>
      <c r="E446" s="241"/>
      <c r="F446" s="241"/>
      <c r="G446" s="241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13"/>
      <c r="Z446" s="213"/>
      <c r="AA446" s="213"/>
      <c r="AB446" s="213"/>
      <c r="AC446" s="213"/>
      <c r="AD446" s="213"/>
      <c r="AE446" s="213"/>
      <c r="AF446" s="213"/>
      <c r="AG446" s="213" t="s">
        <v>221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5">
      <c r="A447" s="220"/>
      <c r="B447" s="221"/>
      <c r="C447" s="256" t="s">
        <v>802</v>
      </c>
      <c r="D447" s="249"/>
      <c r="E447" s="249"/>
      <c r="F447" s="249"/>
      <c r="G447" s="249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13"/>
      <c r="Z447" s="213"/>
      <c r="AA447" s="213"/>
      <c r="AB447" s="213"/>
      <c r="AC447" s="213"/>
      <c r="AD447" s="213"/>
      <c r="AE447" s="213"/>
      <c r="AF447" s="213"/>
      <c r="AG447" s="213" t="s">
        <v>190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5">
      <c r="A448" s="220"/>
      <c r="B448" s="221"/>
      <c r="C448" s="257" t="s">
        <v>803</v>
      </c>
      <c r="D448" s="223"/>
      <c r="E448" s="224">
        <v>11.775</v>
      </c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13"/>
      <c r="Z448" s="213"/>
      <c r="AA448" s="213"/>
      <c r="AB448" s="213"/>
      <c r="AC448" s="213"/>
      <c r="AD448" s="213"/>
      <c r="AE448" s="213"/>
      <c r="AF448" s="213"/>
      <c r="AG448" s="213" t="s">
        <v>259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5">
      <c r="A449" s="220"/>
      <c r="B449" s="221"/>
      <c r="C449" s="257" t="s">
        <v>804</v>
      </c>
      <c r="D449" s="223"/>
      <c r="E449" s="224">
        <v>65.447500000000005</v>
      </c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259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ht="20.399999999999999" outlineLevel="1" x14ac:dyDescent="0.25">
      <c r="A450" s="232">
        <v>128</v>
      </c>
      <c r="B450" s="233" t="s">
        <v>805</v>
      </c>
      <c r="C450" s="252" t="s">
        <v>806</v>
      </c>
      <c r="D450" s="234" t="s">
        <v>216</v>
      </c>
      <c r="E450" s="235">
        <v>120.8175</v>
      </c>
      <c r="F450" s="236"/>
      <c r="G450" s="237">
        <f>ROUND(E450*F450,2)</f>
        <v>0</v>
      </c>
      <c r="H450" s="236"/>
      <c r="I450" s="237">
        <f>ROUND(E450*H450,2)</f>
        <v>0</v>
      </c>
      <c r="J450" s="236"/>
      <c r="K450" s="237">
        <f>ROUND(E450*J450,2)</f>
        <v>0</v>
      </c>
      <c r="L450" s="237">
        <v>21</v>
      </c>
      <c r="M450" s="237">
        <f>G450*(1+L450/100)</f>
        <v>0</v>
      </c>
      <c r="N450" s="237">
        <v>1.8380000000000001E-2</v>
      </c>
      <c r="O450" s="237">
        <f>ROUND(E450*N450,2)</f>
        <v>2.2200000000000002</v>
      </c>
      <c r="P450" s="237">
        <v>0</v>
      </c>
      <c r="Q450" s="237">
        <f>ROUND(E450*P450,2)</f>
        <v>0</v>
      </c>
      <c r="R450" s="237" t="s">
        <v>800</v>
      </c>
      <c r="S450" s="237" t="s">
        <v>185</v>
      </c>
      <c r="T450" s="238" t="s">
        <v>185</v>
      </c>
      <c r="U450" s="222">
        <v>0.14000000000000001</v>
      </c>
      <c r="V450" s="222">
        <f>ROUND(E450*U450,2)</f>
        <v>16.91</v>
      </c>
      <c r="W450" s="222"/>
      <c r="X450" s="222" t="s">
        <v>218</v>
      </c>
      <c r="Y450" s="213"/>
      <c r="Z450" s="213"/>
      <c r="AA450" s="213"/>
      <c r="AB450" s="213"/>
      <c r="AC450" s="213"/>
      <c r="AD450" s="213"/>
      <c r="AE450" s="213"/>
      <c r="AF450" s="213"/>
      <c r="AG450" s="213" t="s">
        <v>219</v>
      </c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5">
      <c r="A451" s="220"/>
      <c r="B451" s="221"/>
      <c r="C451" s="254" t="s">
        <v>801</v>
      </c>
      <c r="D451" s="241"/>
      <c r="E451" s="241"/>
      <c r="F451" s="241"/>
      <c r="G451" s="241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221</v>
      </c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5">
      <c r="A452" s="220"/>
      <c r="B452" s="221"/>
      <c r="C452" s="256" t="s">
        <v>802</v>
      </c>
      <c r="D452" s="249"/>
      <c r="E452" s="249"/>
      <c r="F452" s="249"/>
      <c r="G452" s="249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13"/>
      <c r="Z452" s="213"/>
      <c r="AA452" s="213"/>
      <c r="AB452" s="213"/>
      <c r="AC452" s="213"/>
      <c r="AD452" s="213"/>
      <c r="AE452" s="213"/>
      <c r="AF452" s="213"/>
      <c r="AG452" s="213" t="s">
        <v>190</v>
      </c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5">
      <c r="A453" s="220"/>
      <c r="B453" s="221"/>
      <c r="C453" s="257" t="s">
        <v>807</v>
      </c>
      <c r="D453" s="223"/>
      <c r="E453" s="224">
        <v>98.377499999999998</v>
      </c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13"/>
      <c r="Z453" s="213"/>
      <c r="AA453" s="213"/>
      <c r="AB453" s="213"/>
      <c r="AC453" s="213"/>
      <c r="AD453" s="213"/>
      <c r="AE453" s="213"/>
      <c r="AF453" s="213"/>
      <c r="AG453" s="213" t="s">
        <v>259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5">
      <c r="A454" s="220"/>
      <c r="B454" s="221"/>
      <c r="C454" s="257" t="s">
        <v>808</v>
      </c>
      <c r="D454" s="223"/>
      <c r="E454" s="224">
        <v>22.44</v>
      </c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259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ht="30.6" outlineLevel="1" x14ac:dyDescent="0.25">
      <c r="A455" s="232">
        <v>129</v>
      </c>
      <c r="B455" s="233" t="s">
        <v>809</v>
      </c>
      <c r="C455" s="252" t="s">
        <v>810</v>
      </c>
      <c r="D455" s="234" t="s">
        <v>216</v>
      </c>
      <c r="E455" s="235">
        <v>77.222499999999997</v>
      </c>
      <c r="F455" s="236"/>
      <c r="G455" s="237">
        <f>ROUND(E455*F455,2)</f>
        <v>0</v>
      </c>
      <c r="H455" s="236"/>
      <c r="I455" s="237">
        <f>ROUND(E455*H455,2)</f>
        <v>0</v>
      </c>
      <c r="J455" s="236"/>
      <c r="K455" s="237">
        <f>ROUND(E455*J455,2)</f>
        <v>0</v>
      </c>
      <c r="L455" s="237">
        <v>21</v>
      </c>
      <c r="M455" s="237">
        <f>G455*(1+L455/100)</f>
        <v>0</v>
      </c>
      <c r="N455" s="237">
        <v>8.4999999999999995E-4</v>
      </c>
      <c r="O455" s="237">
        <f>ROUND(E455*N455,2)</f>
        <v>7.0000000000000007E-2</v>
      </c>
      <c r="P455" s="237">
        <v>0</v>
      </c>
      <c r="Q455" s="237">
        <f>ROUND(E455*P455,2)</f>
        <v>0</v>
      </c>
      <c r="R455" s="237" t="s">
        <v>800</v>
      </c>
      <c r="S455" s="237" t="s">
        <v>185</v>
      </c>
      <c r="T455" s="238" t="s">
        <v>185</v>
      </c>
      <c r="U455" s="222">
        <v>0.01</v>
      </c>
      <c r="V455" s="222">
        <f>ROUND(E455*U455,2)</f>
        <v>0.77</v>
      </c>
      <c r="W455" s="222"/>
      <c r="X455" s="222" t="s">
        <v>218</v>
      </c>
      <c r="Y455" s="213"/>
      <c r="Z455" s="213"/>
      <c r="AA455" s="213"/>
      <c r="AB455" s="213"/>
      <c r="AC455" s="213"/>
      <c r="AD455" s="213"/>
      <c r="AE455" s="213"/>
      <c r="AF455" s="213"/>
      <c r="AG455" s="213" t="s">
        <v>219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5">
      <c r="A456" s="220"/>
      <c r="B456" s="221"/>
      <c r="C456" s="254" t="s">
        <v>801</v>
      </c>
      <c r="D456" s="241"/>
      <c r="E456" s="241"/>
      <c r="F456" s="241"/>
      <c r="G456" s="241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221</v>
      </c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ht="30.6" outlineLevel="1" x14ac:dyDescent="0.25">
      <c r="A457" s="232">
        <v>130</v>
      </c>
      <c r="B457" s="233" t="s">
        <v>811</v>
      </c>
      <c r="C457" s="252" t="s">
        <v>812</v>
      </c>
      <c r="D457" s="234" t="s">
        <v>216</v>
      </c>
      <c r="E457" s="235">
        <v>241.63499999999999</v>
      </c>
      <c r="F457" s="236"/>
      <c r="G457" s="237">
        <f>ROUND(E457*F457,2)</f>
        <v>0</v>
      </c>
      <c r="H457" s="236"/>
      <c r="I457" s="237">
        <f>ROUND(E457*H457,2)</f>
        <v>0</v>
      </c>
      <c r="J457" s="236"/>
      <c r="K457" s="237">
        <f>ROUND(E457*J457,2)</f>
        <v>0</v>
      </c>
      <c r="L457" s="237">
        <v>21</v>
      </c>
      <c r="M457" s="237">
        <f>G457*(1+L457/100)</f>
        <v>0</v>
      </c>
      <c r="N457" s="237">
        <v>9.7000000000000005E-4</v>
      </c>
      <c r="O457" s="237">
        <f>ROUND(E457*N457,2)</f>
        <v>0.23</v>
      </c>
      <c r="P457" s="237">
        <v>0</v>
      </c>
      <c r="Q457" s="237">
        <f>ROUND(E457*P457,2)</f>
        <v>0</v>
      </c>
      <c r="R457" s="237" t="s">
        <v>800</v>
      </c>
      <c r="S457" s="237" t="s">
        <v>185</v>
      </c>
      <c r="T457" s="238" t="s">
        <v>185</v>
      </c>
      <c r="U457" s="222">
        <v>0.01</v>
      </c>
      <c r="V457" s="222">
        <f>ROUND(E457*U457,2)</f>
        <v>2.42</v>
      </c>
      <c r="W457" s="222"/>
      <c r="X457" s="222" t="s">
        <v>218</v>
      </c>
      <c r="Y457" s="213"/>
      <c r="Z457" s="213"/>
      <c r="AA457" s="213"/>
      <c r="AB457" s="213"/>
      <c r="AC457" s="213"/>
      <c r="AD457" s="213"/>
      <c r="AE457" s="213"/>
      <c r="AF457" s="213"/>
      <c r="AG457" s="213" t="s">
        <v>219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5">
      <c r="A458" s="220"/>
      <c r="B458" s="221"/>
      <c r="C458" s="254" t="s">
        <v>801</v>
      </c>
      <c r="D458" s="241"/>
      <c r="E458" s="241"/>
      <c r="F458" s="241"/>
      <c r="G458" s="241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13"/>
      <c r="Z458" s="213"/>
      <c r="AA458" s="213"/>
      <c r="AB458" s="213"/>
      <c r="AC458" s="213"/>
      <c r="AD458" s="213"/>
      <c r="AE458" s="213"/>
      <c r="AF458" s="213"/>
      <c r="AG458" s="213" t="s">
        <v>221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5">
      <c r="A459" s="220"/>
      <c r="B459" s="221"/>
      <c r="C459" s="257" t="s">
        <v>813</v>
      </c>
      <c r="D459" s="223"/>
      <c r="E459" s="224">
        <v>241.63499999999999</v>
      </c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13"/>
      <c r="Z459" s="213"/>
      <c r="AA459" s="213"/>
      <c r="AB459" s="213"/>
      <c r="AC459" s="213"/>
      <c r="AD459" s="213"/>
      <c r="AE459" s="213"/>
      <c r="AF459" s="213"/>
      <c r="AG459" s="213" t="s">
        <v>259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5">
      <c r="A460" s="242">
        <v>131</v>
      </c>
      <c r="B460" s="243" t="s">
        <v>814</v>
      </c>
      <c r="C460" s="255" t="s">
        <v>815</v>
      </c>
      <c r="D460" s="244" t="s">
        <v>216</v>
      </c>
      <c r="E460" s="245">
        <v>77.222499999999997</v>
      </c>
      <c r="F460" s="246"/>
      <c r="G460" s="247">
        <f>ROUND(E460*F460,2)</f>
        <v>0</v>
      </c>
      <c r="H460" s="246"/>
      <c r="I460" s="247">
        <f>ROUND(E460*H460,2)</f>
        <v>0</v>
      </c>
      <c r="J460" s="246"/>
      <c r="K460" s="247">
        <f>ROUND(E460*J460,2)</f>
        <v>0</v>
      </c>
      <c r="L460" s="247">
        <v>21</v>
      </c>
      <c r="M460" s="247">
        <f>G460*(1+L460/100)</f>
        <v>0</v>
      </c>
      <c r="N460" s="247">
        <v>0</v>
      </c>
      <c r="O460" s="247">
        <f>ROUND(E460*N460,2)</f>
        <v>0</v>
      </c>
      <c r="P460" s="247">
        <v>0</v>
      </c>
      <c r="Q460" s="247">
        <f>ROUND(E460*P460,2)</f>
        <v>0</v>
      </c>
      <c r="R460" s="247" t="s">
        <v>800</v>
      </c>
      <c r="S460" s="247" t="s">
        <v>185</v>
      </c>
      <c r="T460" s="248" t="s">
        <v>185</v>
      </c>
      <c r="U460" s="222">
        <v>0.10199999999999999</v>
      </c>
      <c r="V460" s="222">
        <f>ROUND(E460*U460,2)</f>
        <v>7.88</v>
      </c>
      <c r="W460" s="222"/>
      <c r="X460" s="222" t="s">
        <v>218</v>
      </c>
      <c r="Y460" s="213"/>
      <c r="Z460" s="213"/>
      <c r="AA460" s="213"/>
      <c r="AB460" s="213"/>
      <c r="AC460" s="213"/>
      <c r="AD460" s="213"/>
      <c r="AE460" s="213"/>
      <c r="AF460" s="213"/>
      <c r="AG460" s="213" t="s">
        <v>219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5">
      <c r="A461" s="242">
        <v>132</v>
      </c>
      <c r="B461" s="243" t="s">
        <v>816</v>
      </c>
      <c r="C461" s="255" t="s">
        <v>817</v>
      </c>
      <c r="D461" s="244" t="s">
        <v>216</v>
      </c>
      <c r="E461" s="245">
        <v>120.8175</v>
      </c>
      <c r="F461" s="246"/>
      <c r="G461" s="247">
        <f>ROUND(E461*F461,2)</f>
        <v>0</v>
      </c>
      <c r="H461" s="246"/>
      <c r="I461" s="247">
        <f>ROUND(E461*H461,2)</f>
        <v>0</v>
      </c>
      <c r="J461" s="246"/>
      <c r="K461" s="247">
        <f>ROUND(E461*J461,2)</f>
        <v>0</v>
      </c>
      <c r="L461" s="247">
        <v>21</v>
      </c>
      <c r="M461" s="247">
        <f>G461*(1+L461/100)</f>
        <v>0</v>
      </c>
      <c r="N461" s="247">
        <v>0</v>
      </c>
      <c r="O461" s="247">
        <f>ROUND(E461*N461,2)</f>
        <v>0</v>
      </c>
      <c r="P461" s="247">
        <v>0</v>
      </c>
      <c r="Q461" s="247">
        <f>ROUND(E461*P461,2)</f>
        <v>0</v>
      </c>
      <c r="R461" s="247" t="s">
        <v>800</v>
      </c>
      <c r="S461" s="247" t="s">
        <v>185</v>
      </c>
      <c r="T461" s="248" t="s">
        <v>185</v>
      </c>
      <c r="U461" s="222">
        <v>0.126</v>
      </c>
      <c r="V461" s="222">
        <f>ROUND(E461*U461,2)</f>
        <v>15.22</v>
      </c>
      <c r="W461" s="222"/>
      <c r="X461" s="222" t="s">
        <v>218</v>
      </c>
      <c r="Y461" s="213"/>
      <c r="Z461" s="213"/>
      <c r="AA461" s="213"/>
      <c r="AB461" s="213"/>
      <c r="AC461" s="213"/>
      <c r="AD461" s="213"/>
      <c r="AE461" s="213"/>
      <c r="AF461" s="213"/>
      <c r="AG461" s="213" t="s">
        <v>219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5">
      <c r="A462" s="232">
        <v>133</v>
      </c>
      <c r="B462" s="233" t="s">
        <v>818</v>
      </c>
      <c r="C462" s="252" t="s">
        <v>819</v>
      </c>
      <c r="D462" s="234" t="s">
        <v>216</v>
      </c>
      <c r="E462" s="235">
        <v>125.64</v>
      </c>
      <c r="F462" s="236"/>
      <c r="G462" s="237">
        <f>ROUND(E462*F462,2)</f>
        <v>0</v>
      </c>
      <c r="H462" s="236"/>
      <c r="I462" s="237">
        <f>ROUND(E462*H462,2)</f>
        <v>0</v>
      </c>
      <c r="J462" s="236"/>
      <c r="K462" s="237">
        <f>ROUND(E462*J462,2)</f>
        <v>0</v>
      </c>
      <c r="L462" s="237">
        <v>21</v>
      </c>
      <c r="M462" s="237">
        <f>G462*(1+L462/100)</f>
        <v>0</v>
      </c>
      <c r="N462" s="237">
        <v>1.2099999999999999E-3</v>
      </c>
      <c r="O462" s="237">
        <f>ROUND(E462*N462,2)</f>
        <v>0.15</v>
      </c>
      <c r="P462" s="237">
        <v>0</v>
      </c>
      <c r="Q462" s="237">
        <f>ROUND(E462*P462,2)</f>
        <v>0</v>
      </c>
      <c r="R462" s="237" t="s">
        <v>800</v>
      </c>
      <c r="S462" s="237" t="s">
        <v>185</v>
      </c>
      <c r="T462" s="238" t="s">
        <v>185</v>
      </c>
      <c r="U462" s="222">
        <v>0.18</v>
      </c>
      <c r="V462" s="222">
        <f>ROUND(E462*U462,2)</f>
        <v>22.62</v>
      </c>
      <c r="W462" s="222"/>
      <c r="X462" s="222" t="s">
        <v>218</v>
      </c>
      <c r="Y462" s="213"/>
      <c r="Z462" s="213"/>
      <c r="AA462" s="213"/>
      <c r="AB462" s="213"/>
      <c r="AC462" s="213"/>
      <c r="AD462" s="213"/>
      <c r="AE462" s="213"/>
      <c r="AF462" s="213"/>
      <c r="AG462" s="213" t="s">
        <v>219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5">
      <c r="A463" s="220"/>
      <c r="B463" s="221"/>
      <c r="C463" s="257" t="s">
        <v>820</v>
      </c>
      <c r="D463" s="223"/>
      <c r="E463" s="224">
        <v>2</v>
      </c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13"/>
      <c r="Z463" s="213"/>
      <c r="AA463" s="213"/>
      <c r="AB463" s="213"/>
      <c r="AC463" s="213"/>
      <c r="AD463" s="213"/>
      <c r="AE463" s="213"/>
      <c r="AF463" s="213"/>
      <c r="AG463" s="213" t="s">
        <v>259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5">
      <c r="A464" s="220"/>
      <c r="B464" s="221"/>
      <c r="C464" s="257" t="s">
        <v>660</v>
      </c>
      <c r="D464" s="223"/>
      <c r="E464" s="224">
        <v>16.95</v>
      </c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13"/>
      <c r="Z464" s="213"/>
      <c r="AA464" s="213"/>
      <c r="AB464" s="213"/>
      <c r="AC464" s="213"/>
      <c r="AD464" s="213"/>
      <c r="AE464" s="213"/>
      <c r="AF464" s="213"/>
      <c r="AG464" s="213" t="s">
        <v>259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5">
      <c r="A465" s="220"/>
      <c r="B465" s="221"/>
      <c r="C465" s="257" t="s">
        <v>821</v>
      </c>
      <c r="D465" s="223"/>
      <c r="E465" s="224">
        <v>74.715000000000003</v>
      </c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13"/>
      <c r="Z465" s="213"/>
      <c r="AA465" s="213"/>
      <c r="AB465" s="213"/>
      <c r="AC465" s="213"/>
      <c r="AD465" s="213"/>
      <c r="AE465" s="213"/>
      <c r="AF465" s="213"/>
      <c r="AG465" s="213" t="s">
        <v>259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5">
      <c r="A466" s="220"/>
      <c r="B466" s="221"/>
      <c r="C466" s="257" t="s">
        <v>822</v>
      </c>
      <c r="D466" s="223"/>
      <c r="E466" s="224">
        <v>29.175000000000001</v>
      </c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13"/>
      <c r="Z466" s="213"/>
      <c r="AA466" s="213"/>
      <c r="AB466" s="213"/>
      <c r="AC466" s="213"/>
      <c r="AD466" s="213"/>
      <c r="AE466" s="213"/>
      <c r="AF466" s="213"/>
      <c r="AG466" s="213" t="s">
        <v>259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5">
      <c r="A467" s="220"/>
      <c r="B467" s="221"/>
      <c r="C467" s="257" t="s">
        <v>823</v>
      </c>
      <c r="D467" s="223"/>
      <c r="E467" s="224">
        <v>2.8</v>
      </c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259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5">
      <c r="A468" s="232">
        <v>134</v>
      </c>
      <c r="B468" s="233" t="s">
        <v>824</v>
      </c>
      <c r="C468" s="252" t="s">
        <v>825</v>
      </c>
      <c r="D468" s="234" t="s">
        <v>216</v>
      </c>
      <c r="E468" s="235">
        <v>423.173</v>
      </c>
      <c r="F468" s="236"/>
      <c r="G468" s="237">
        <f>ROUND(E468*F468,2)</f>
        <v>0</v>
      </c>
      <c r="H468" s="236"/>
      <c r="I468" s="237">
        <f>ROUND(E468*H468,2)</f>
        <v>0</v>
      </c>
      <c r="J468" s="236"/>
      <c r="K468" s="237">
        <f>ROUND(E468*J468,2)</f>
        <v>0</v>
      </c>
      <c r="L468" s="237">
        <v>21</v>
      </c>
      <c r="M468" s="237">
        <f>G468*(1+L468/100)</f>
        <v>0</v>
      </c>
      <c r="N468" s="237">
        <v>1.58E-3</v>
      </c>
      <c r="O468" s="237">
        <f>ROUND(E468*N468,2)</f>
        <v>0.67</v>
      </c>
      <c r="P468" s="237">
        <v>0</v>
      </c>
      <c r="Q468" s="237">
        <f>ROUND(E468*P468,2)</f>
        <v>0</v>
      </c>
      <c r="R468" s="237" t="s">
        <v>800</v>
      </c>
      <c r="S468" s="237" t="s">
        <v>185</v>
      </c>
      <c r="T468" s="238" t="s">
        <v>185</v>
      </c>
      <c r="U468" s="222">
        <v>0.21</v>
      </c>
      <c r="V468" s="222">
        <f>ROUND(E468*U468,2)</f>
        <v>88.87</v>
      </c>
      <c r="W468" s="222"/>
      <c r="X468" s="222" t="s">
        <v>218</v>
      </c>
      <c r="Y468" s="213"/>
      <c r="Z468" s="213"/>
      <c r="AA468" s="213"/>
      <c r="AB468" s="213"/>
      <c r="AC468" s="213"/>
      <c r="AD468" s="213"/>
      <c r="AE468" s="213"/>
      <c r="AF468" s="213"/>
      <c r="AG468" s="213" t="s">
        <v>219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5">
      <c r="A469" s="220"/>
      <c r="B469" s="221"/>
      <c r="C469" s="257" t="s">
        <v>826</v>
      </c>
      <c r="D469" s="223"/>
      <c r="E469" s="224">
        <v>65.62</v>
      </c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13"/>
      <c r="Z469" s="213"/>
      <c r="AA469" s="213"/>
      <c r="AB469" s="213"/>
      <c r="AC469" s="213"/>
      <c r="AD469" s="213"/>
      <c r="AE469" s="213"/>
      <c r="AF469" s="213"/>
      <c r="AG469" s="213" t="s">
        <v>259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5">
      <c r="A470" s="220"/>
      <c r="B470" s="221"/>
      <c r="C470" s="266" t="s">
        <v>537</v>
      </c>
      <c r="D470" s="261"/>
      <c r="E470" s="26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13"/>
      <c r="Z470" s="213"/>
      <c r="AA470" s="213"/>
      <c r="AB470" s="213"/>
      <c r="AC470" s="213"/>
      <c r="AD470" s="213"/>
      <c r="AE470" s="213"/>
      <c r="AF470" s="213"/>
      <c r="AG470" s="213" t="s">
        <v>259</v>
      </c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5">
      <c r="A471" s="220"/>
      <c r="B471" s="221"/>
      <c r="C471" s="267" t="s">
        <v>827</v>
      </c>
      <c r="D471" s="261"/>
      <c r="E471" s="262">
        <v>42.2</v>
      </c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13"/>
      <c r="Z471" s="213"/>
      <c r="AA471" s="213"/>
      <c r="AB471" s="213"/>
      <c r="AC471" s="213"/>
      <c r="AD471" s="213"/>
      <c r="AE471" s="213"/>
      <c r="AF471" s="213"/>
      <c r="AG471" s="213" t="s">
        <v>259</v>
      </c>
      <c r="AH471" s="213">
        <v>2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5">
      <c r="A472" s="220"/>
      <c r="B472" s="221"/>
      <c r="C472" s="267" t="s">
        <v>828</v>
      </c>
      <c r="D472" s="261"/>
      <c r="E472" s="262">
        <v>14.95</v>
      </c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13"/>
      <c r="Z472" s="213"/>
      <c r="AA472" s="213"/>
      <c r="AB472" s="213"/>
      <c r="AC472" s="213"/>
      <c r="AD472" s="213"/>
      <c r="AE472" s="213"/>
      <c r="AF472" s="213"/>
      <c r="AG472" s="213" t="s">
        <v>259</v>
      </c>
      <c r="AH472" s="213">
        <v>2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5">
      <c r="A473" s="220"/>
      <c r="B473" s="221"/>
      <c r="C473" s="266" t="s">
        <v>540</v>
      </c>
      <c r="D473" s="261"/>
      <c r="E473" s="26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13"/>
      <c r="Z473" s="213"/>
      <c r="AA473" s="213"/>
      <c r="AB473" s="213"/>
      <c r="AC473" s="213"/>
      <c r="AD473" s="213"/>
      <c r="AE473" s="213"/>
      <c r="AF473" s="213"/>
      <c r="AG473" s="213" t="s">
        <v>259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5">
      <c r="A474" s="220"/>
      <c r="B474" s="221"/>
      <c r="C474" s="257" t="s">
        <v>829</v>
      </c>
      <c r="D474" s="223"/>
      <c r="E474" s="224">
        <v>57.15</v>
      </c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13"/>
      <c r="Z474" s="213"/>
      <c r="AA474" s="213"/>
      <c r="AB474" s="213"/>
      <c r="AC474" s="213"/>
      <c r="AD474" s="213"/>
      <c r="AE474" s="213"/>
      <c r="AF474" s="213"/>
      <c r="AG474" s="213" t="s">
        <v>259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5">
      <c r="A475" s="220"/>
      <c r="B475" s="221"/>
      <c r="C475" s="257" t="s">
        <v>830</v>
      </c>
      <c r="D475" s="223"/>
      <c r="E475" s="224">
        <v>116.818</v>
      </c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13"/>
      <c r="Z475" s="213"/>
      <c r="AA475" s="213"/>
      <c r="AB475" s="213"/>
      <c r="AC475" s="213"/>
      <c r="AD475" s="213"/>
      <c r="AE475" s="213"/>
      <c r="AF475" s="213"/>
      <c r="AG475" s="213" t="s">
        <v>259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5">
      <c r="A476" s="220"/>
      <c r="B476" s="221"/>
      <c r="C476" s="257" t="s">
        <v>831</v>
      </c>
      <c r="D476" s="223"/>
      <c r="E476" s="224">
        <v>79.260000000000005</v>
      </c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13"/>
      <c r="Z476" s="213"/>
      <c r="AA476" s="213"/>
      <c r="AB476" s="213"/>
      <c r="AC476" s="213"/>
      <c r="AD476" s="213"/>
      <c r="AE476" s="213"/>
      <c r="AF476" s="213"/>
      <c r="AG476" s="213" t="s">
        <v>259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5">
      <c r="A477" s="220"/>
      <c r="B477" s="221"/>
      <c r="C477" s="257" t="s">
        <v>832</v>
      </c>
      <c r="D477" s="223"/>
      <c r="E477" s="224">
        <v>60.25</v>
      </c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13"/>
      <c r="Z477" s="213"/>
      <c r="AA477" s="213"/>
      <c r="AB477" s="213"/>
      <c r="AC477" s="213"/>
      <c r="AD477" s="213"/>
      <c r="AE477" s="213"/>
      <c r="AF477" s="213"/>
      <c r="AG477" s="213" t="s">
        <v>259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5">
      <c r="A478" s="220"/>
      <c r="B478" s="221"/>
      <c r="C478" s="257" t="s">
        <v>833</v>
      </c>
      <c r="D478" s="223"/>
      <c r="E478" s="224">
        <v>44.075000000000003</v>
      </c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13"/>
      <c r="Z478" s="213"/>
      <c r="AA478" s="213"/>
      <c r="AB478" s="213"/>
      <c r="AC478" s="213"/>
      <c r="AD478" s="213"/>
      <c r="AE478" s="213"/>
      <c r="AF478" s="213"/>
      <c r="AG478" s="213" t="s">
        <v>259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5">
      <c r="A479" s="232">
        <v>135</v>
      </c>
      <c r="B479" s="233" t="s">
        <v>834</v>
      </c>
      <c r="C479" s="252" t="s">
        <v>835</v>
      </c>
      <c r="D479" s="234" t="s">
        <v>216</v>
      </c>
      <c r="E479" s="235">
        <v>273.19499999999999</v>
      </c>
      <c r="F479" s="236"/>
      <c r="G479" s="237">
        <f>ROUND(E479*F479,2)</f>
        <v>0</v>
      </c>
      <c r="H479" s="236"/>
      <c r="I479" s="237">
        <f>ROUND(E479*H479,2)</f>
        <v>0</v>
      </c>
      <c r="J479" s="236"/>
      <c r="K479" s="237">
        <f>ROUND(E479*J479,2)</f>
        <v>0</v>
      </c>
      <c r="L479" s="237">
        <v>21</v>
      </c>
      <c r="M479" s="237">
        <f>G479*(1+L479/100)</f>
        <v>0</v>
      </c>
      <c r="N479" s="237">
        <v>6.3499999999999997E-3</v>
      </c>
      <c r="O479" s="237">
        <f>ROUND(E479*N479,2)</f>
        <v>1.73</v>
      </c>
      <c r="P479" s="237">
        <v>0</v>
      </c>
      <c r="Q479" s="237">
        <f>ROUND(E479*P479,2)</f>
        <v>0</v>
      </c>
      <c r="R479" s="237" t="s">
        <v>800</v>
      </c>
      <c r="S479" s="237" t="s">
        <v>185</v>
      </c>
      <c r="T479" s="238" t="s">
        <v>185</v>
      </c>
      <c r="U479" s="222">
        <v>0.26</v>
      </c>
      <c r="V479" s="222">
        <f>ROUND(E479*U479,2)</f>
        <v>71.03</v>
      </c>
      <c r="W479" s="222"/>
      <c r="X479" s="222" t="s">
        <v>218</v>
      </c>
      <c r="Y479" s="213"/>
      <c r="Z479" s="213"/>
      <c r="AA479" s="213"/>
      <c r="AB479" s="213"/>
      <c r="AC479" s="213"/>
      <c r="AD479" s="213"/>
      <c r="AE479" s="213"/>
      <c r="AF479" s="213"/>
      <c r="AG479" s="213" t="s">
        <v>219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5">
      <c r="A480" s="220"/>
      <c r="B480" s="221"/>
      <c r="C480" s="257" t="s">
        <v>836</v>
      </c>
      <c r="D480" s="223"/>
      <c r="E480" s="224">
        <v>91.09</v>
      </c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13"/>
      <c r="Z480" s="213"/>
      <c r="AA480" s="213"/>
      <c r="AB480" s="213"/>
      <c r="AC480" s="213"/>
      <c r="AD480" s="213"/>
      <c r="AE480" s="213"/>
      <c r="AF480" s="213"/>
      <c r="AG480" s="213" t="s">
        <v>259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5">
      <c r="A481" s="220"/>
      <c r="B481" s="221"/>
      <c r="C481" s="257" t="s">
        <v>837</v>
      </c>
      <c r="D481" s="223"/>
      <c r="E481" s="224">
        <v>141.58000000000001</v>
      </c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13"/>
      <c r="Z481" s="213"/>
      <c r="AA481" s="213"/>
      <c r="AB481" s="213"/>
      <c r="AC481" s="213"/>
      <c r="AD481" s="213"/>
      <c r="AE481" s="213"/>
      <c r="AF481" s="213"/>
      <c r="AG481" s="213" t="s">
        <v>259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5">
      <c r="A482" s="220"/>
      <c r="B482" s="221"/>
      <c r="C482" s="257" t="s">
        <v>838</v>
      </c>
      <c r="D482" s="223"/>
      <c r="E482" s="224">
        <v>40.524999999999999</v>
      </c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13"/>
      <c r="Z482" s="213"/>
      <c r="AA482" s="213"/>
      <c r="AB482" s="213"/>
      <c r="AC482" s="213"/>
      <c r="AD482" s="213"/>
      <c r="AE482" s="213"/>
      <c r="AF482" s="213"/>
      <c r="AG482" s="213" t="s">
        <v>259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5">
      <c r="A483" s="232">
        <v>136</v>
      </c>
      <c r="B483" s="233" t="s">
        <v>839</v>
      </c>
      <c r="C483" s="252" t="s">
        <v>840</v>
      </c>
      <c r="D483" s="234" t="s">
        <v>216</v>
      </c>
      <c r="E483" s="235">
        <v>6.8</v>
      </c>
      <c r="F483" s="236"/>
      <c r="G483" s="237">
        <f>ROUND(E483*F483,2)</f>
        <v>0</v>
      </c>
      <c r="H483" s="236"/>
      <c r="I483" s="237">
        <f>ROUND(E483*H483,2)</f>
        <v>0</v>
      </c>
      <c r="J483" s="236"/>
      <c r="K483" s="237">
        <f>ROUND(E483*J483,2)</f>
        <v>0</v>
      </c>
      <c r="L483" s="237">
        <v>21</v>
      </c>
      <c r="M483" s="237">
        <f>G483*(1+L483/100)</f>
        <v>0</v>
      </c>
      <c r="N483" s="237">
        <v>5.8599999999999998E-3</v>
      </c>
      <c r="O483" s="237">
        <f>ROUND(E483*N483,2)</f>
        <v>0.04</v>
      </c>
      <c r="P483" s="237">
        <v>0</v>
      </c>
      <c r="Q483" s="237">
        <f>ROUND(E483*P483,2)</f>
        <v>0</v>
      </c>
      <c r="R483" s="237" t="s">
        <v>800</v>
      </c>
      <c r="S483" s="237" t="s">
        <v>185</v>
      </c>
      <c r="T483" s="238" t="s">
        <v>185</v>
      </c>
      <c r="U483" s="222">
        <v>0.27200000000000002</v>
      </c>
      <c r="V483" s="222">
        <f>ROUND(E483*U483,2)</f>
        <v>1.85</v>
      </c>
      <c r="W483" s="222"/>
      <c r="X483" s="222" t="s">
        <v>218</v>
      </c>
      <c r="Y483" s="213"/>
      <c r="Z483" s="213"/>
      <c r="AA483" s="213"/>
      <c r="AB483" s="213"/>
      <c r="AC483" s="213"/>
      <c r="AD483" s="213"/>
      <c r="AE483" s="213"/>
      <c r="AF483" s="213"/>
      <c r="AG483" s="213" t="s">
        <v>219</v>
      </c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5">
      <c r="A484" s="220"/>
      <c r="B484" s="221"/>
      <c r="C484" s="257" t="s">
        <v>841</v>
      </c>
      <c r="D484" s="223"/>
      <c r="E484" s="224">
        <v>6.8</v>
      </c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13"/>
      <c r="Z484" s="213"/>
      <c r="AA484" s="213"/>
      <c r="AB484" s="213"/>
      <c r="AC484" s="213"/>
      <c r="AD484" s="213"/>
      <c r="AE484" s="213"/>
      <c r="AF484" s="213"/>
      <c r="AG484" s="213" t="s">
        <v>259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5">
      <c r="A485" s="232">
        <v>137</v>
      </c>
      <c r="B485" s="233" t="s">
        <v>842</v>
      </c>
      <c r="C485" s="252" t="s">
        <v>843</v>
      </c>
      <c r="D485" s="234" t="s">
        <v>216</v>
      </c>
      <c r="E485" s="235">
        <v>198.04</v>
      </c>
      <c r="F485" s="236"/>
      <c r="G485" s="237">
        <f>ROUND(E485*F485,2)</f>
        <v>0</v>
      </c>
      <c r="H485" s="236"/>
      <c r="I485" s="237">
        <f>ROUND(E485*H485,2)</f>
        <v>0</v>
      </c>
      <c r="J485" s="236"/>
      <c r="K485" s="237">
        <f>ROUND(E485*J485,2)</f>
        <v>0</v>
      </c>
      <c r="L485" s="237">
        <v>21</v>
      </c>
      <c r="M485" s="237">
        <f>G485*(1+L485/100)</f>
        <v>0</v>
      </c>
      <c r="N485" s="237">
        <v>0</v>
      </c>
      <c r="O485" s="237">
        <f>ROUND(E485*N485,2)</f>
        <v>0</v>
      </c>
      <c r="P485" s="237">
        <v>0</v>
      </c>
      <c r="Q485" s="237">
        <f>ROUND(E485*P485,2)</f>
        <v>0</v>
      </c>
      <c r="R485" s="237" t="s">
        <v>800</v>
      </c>
      <c r="S485" s="237" t="s">
        <v>185</v>
      </c>
      <c r="T485" s="238" t="s">
        <v>185</v>
      </c>
      <c r="U485" s="222">
        <v>0.03</v>
      </c>
      <c r="V485" s="222">
        <f>ROUND(E485*U485,2)</f>
        <v>5.94</v>
      </c>
      <c r="W485" s="222"/>
      <c r="X485" s="222" t="s">
        <v>218</v>
      </c>
      <c r="Y485" s="213"/>
      <c r="Z485" s="213"/>
      <c r="AA485" s="213"/>
      <c r="AB485" s="213"/>
      <c r="AC485" s="213"/>
      <c r="AD485" s="213"/>
      <c r="AE485" s="213"/>
      <c r="AF485" s="213"/>
      <c r="AG485" s="213" t="s">
        <v>219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5">
      <c r="A486" s="220"/>
      <c r="B486" s="221"/>
      <c r="C486" s="257" t="s">
        <v>803</v>
      </c>
      <c r="D486" s="223"/>
      <c r="E486" s="224">
        <v>11.775</v>
      </c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259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5">
      <c r="A487" s="220"/>
      <c r="B487" s="221"/>
      <c r="C487" s="257" t="s">
        <v>804</v>
      </c>
      <c r="D487" s="223"/>
      <c r="E487" s="224">
        <v>65.447500000000005</v>
      </c>
      <c r="F487" s="222"/>
      <c r="G487" s="222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13"/>
      <c r="Z487" s="213"/>
      <c r="AA487" s="213"/>
      <c r="AB487" s="213"/>
      <c r="AC487" s="213"/>
      <c r="AD487" s="213"/>
      <c r="AE487" s="213"/>
      <c r="AF487" s="213"/>
      <c r="AG487" s="213" t="s">
        <v>259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5">
      <c r="A488" s="220"/>
      <c r="B488" s="221"/>
      <c r="C488" s="257" t="s">
        <v>807</v>
      </c>
      <c r="D488" s="223"/>
      <c r="E488" s="224">
        <v>98.377499999999998</v>
      </c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13"/>
      <c r="Z488" s="213"/>
      <c r="AA488" s="213"/>
      <c r="AB488" s="213"/>
      <c r="AC488" s="213"/>
      <c r="AD488" s="213"/>
      <c r="AE488" s="213"/>
      <c r="AF488" s="213"/>
      <c r="AG488" s="213" t="s">
        <v>259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5">
      <c r="A489" s="220"/>
      <c r="B489" s="221"/>
      <c r="C489" s="257" t="s">
        <v>808</v>
      </c>
      <c r="D489" s="223"/>
      <c r="E489" s="224">
        <v>22.44</v>
      </c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13"/>
      <c r="Z489" s="213"/>
      <c r="AA489" s="213"/>
      <c r="AB489" s="213"/>
      <c r="AC489" s="213"/>
      <c r="AD489" s="213"/>
      <c r="AE489" s="213"/>
      <c r="AF489" s="213"/>
      <c r="AG489" s="213" t="s">
        <v>259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ht="30.6" outlineLevel="1" x14ac:dyDescent="0.25">
      <c r="A490" s="232">
        <v>138</v>
      </c>
      <c r="B490" s="233" t="s">
        <v>844</v>
      </c>
      <c r="C490" s="252" t="s">
        <v>845</v>
      </c>
      <c r="D490" s="234" t="s">
        <v>216</v>
      </c>
      <c r="E490" s="235">
        <v>318.85750000000002</v>
      </c>
      <c r="F490" s="236"/>
      <c r="G490" s="237">
        <f>ROUND(E490*F490,2)</f>
        <v>0</v>
      </c>
      <c r="H490" s="236"/>
      <c r="I490" s="237">
        <f>ROUND(E490*H490,2)</f>
        <v>0</v>
      </c>
      <c r="J490" s="236"/>
      <c r="K490" s="237">
        <f>ROUND(E490*J490,2)</f>
        <v>0</v>
      </c>
      <c r="L490" s="237">
        <v>21</v>
      </c>
      <c r="M490" s="237">
        <f>G490*(1+L490/100)</f>
        <v>0</v>
      </c>
      <c r="N490" s="237">
        <v>5.0000000000000002E-5</v>
      </c>
      <c r="O490" s="237">
        <f>ROUND(E490*N490,2)</f>
        <v>0.02</v>
      </c>
      <c r="P490" s="237">
        <v>0</v>
      </c>
      <c r="Q490" s="237">
        <f>ROUND(E490*P490,2)</f>
        <v>0</v>
      </c>
      <c r="R490" s="237" t="s">
        <v>800</v>
      </c>
      <c r="S490" s="237" t="s">
        <v>185</v>
      </c>
      <c r="T490" s="238" t="s">
        <v>185</v>
      </c>
      <c r="U490" s="222">
        <v>0</v>
      </c>
      <c r="V490" s="222">
        <f>ROUND(E490*U490,2)</f>
        <v>0</v>
      </c>
      <c r="W490" s="222"/>
      <c r="X490" s="222" t="s">
        <v>218</v>
      </c>
      <c r="Y490" s="213"/>
      <c r="Z490" s="213"/>
      <c r="AA490" s="213"/>
      <c r="AB490" s="213"/>
      <c r="AC490" s="213"/>
      <c r="AD490" s="213"/>
      <c r="AE490" s="213"/>
      <c r="AF490" s="213"/>
      <c r="AG490" s="213" t="s">
        <v>219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5">
      <c r="A491" s="220"/>
      <c r="B491" s="221"/>
      <c r="C491" s="257" t="s">
        <v>813</v>
      </c>
      <c r="D491" s="223"/>
      <c r="E491" s="224">
        <v>241.63499999999999</v>
      </c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13"/>
      <c r="Z491" s="213"/>
      <c r="AA491" s="213"/>
      <c r="AB491" s="213"/>
      <c r="AC491" s="213"/>
      <c r="AD491" s="213"/>
      <c r="AE491" s="213"/>
      <c r="AF491" s="213"/>
      <c r="AG491" s="213" t="s">
        <v>259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5">
      <c r="A492" s="220"/>
      <c r="B492" s="221"/>
      <c r="C492" s="257" t="s">
        <v>846</v>
      </c>
      <c r="D492" s="223"/>
      <c r="E492" s="224">
        <v>77.222499999999997</v>
      </c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13"/>
      <c r="Z492" s="213"/>
      <c r="AA492" s="213"/>
      <c r="AB492" s="213"/>
      <c r="AC492" s="213"/>
      <c r="AD492" s="213"/>
      <c r="AE492" s="213"/>
      <c r="AF492" s="213"/>
      <c r="AG492" s="213" t="s">
        <v>259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5">
      <c r="A493" s="242">
        <v>139</v>
      </c>
      <c r="B493" s="243" t="s">
        <v>847</v>
      </c>
      <c r="C493" s="255" t="s">
        <v>848</v>
      </c>
      <c r="D493" s="244" t="s">
        <v>216</v>
      </c>
      <c r="E493" s="245">
        <v>198.04</v>
      </c>
      <c r="F493" s="246"/>
      <c r="G493" s="247">
        <f>ROUND(E493*F493,2)</f>
        <v>0</v>
      </c>
      <c r="H493" s="246"/>
      <c r="I493" s="247">
        <f>ROUND(E493*H493,2)</f>
        <v>0</v>
      </c>
      <c r="J493" s="246"/>
      <c r="K493" s="247">
        <f>ROUND(E493*J493,2)</f>
        <v>0</v>
      </c>
      <c r="L493" s="247">
        <v>21</v>
      </c>
      <c r="M493" s="247">
        <f>G493*(1+L493/100)</f>
        <v>0</v>
      </c>
      <c r="N493" s="247">
        <v>0</v>
      </c>
      <c r="O493" s="247">
        <f>ROUND(E493*N493,2)</f>
        <v>0</v>
      </c>
      <c r="P493" s="247">
        <v>0</v>
      </c>
      <c r="Q493" s="247">
        <f>ROUND(E493*P493,2)</f>
        <v>0</v>
      </c>
      <c r="R493" s="247" t="s">
        <v>800</v>
      </c>
      <c r="S493" s="247" t="s">
        <v>185</v>
      </c>
      <c r="T493" s="248" t="s">
        <v>185</v>
      </c>
      <c r="U493" s="222">
        <v>1.7999999999999999E-2</v>
      </c>
      <c r="V493" s="222">
        <f>ROUND(E493*U493,2)</f>
        <v>3.56</v>
      </c>
      <c r="W493" s="222"/>
      <c r="X493" s="222" t="s">
        <v>218</v>
      </c>
      <c r="Y493" s="213"/>
      <c r="Z493" s="213"/>
      <c r="AA493" s="213"/>
      <c r="AB493" s="213"/>
      <c r="AC493" s="213"/>
      <c r="AD493" s="213"/>
      <c r="AE493" s="213"/>
      <c r="AF493" s="213"/>
      <c r="AG493" s="213" t="s">
        <v>219</v>
      </c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5">
      <c r="A494" s="232">
        <v>140</v>
      </c>
      <c r="B494" s="233" t="s">
        <v>849</v>
      </c>
      <c r="C494" s="252" t="s">
        <v>850</v>
      </c>
      <c r="D494" s="234" t="s">
        <v>216</v>
      </c>
      <c r="E494" s="235">
        <v>139.4</v>
      </c>
      <c r="F494" s="236"/>
      <c r="G494" s="237">
        <f>ROUND(E494*F494,2)</f>
        <v>0</v>
      </c>
      <c r="H494" s="236"/>
      <c r="I494" s="237">
        <f>ROUND(E494*H494,2)</f>
        <v>0</v>
      </c>
      <c r="J494" s="236"/>
      <c r="K494" s="237">
        <f>ROUND(E494*J494,2)</f>
        <v>0</v>
      </c>
      <c r="L494" s="237">
        <v>21</v>
      </c>
      <c r="M494" s="237">
        <f>G494*(1+L494/100)</f>
        <v>0</v>
      </c>
      <c r="N494" s="237">
        <v>5.9999999999999995E-4</v>
      </c>
      <c r="O494" s="237">
        <f>ROUND(E494*N494,2)</f>
        <v>0.08</v>
      </c>
      <c r="P494" s="237">
        <v>0</v>
      </c>
      <c r="Q494" s="237">
        <f>ROUND(E494*P494,2)</f>
        <v>0</v>
      </c>
      <c r="R494" s="237"/>
      <c r="S494" s="237" t="s">
        <v>305</v>
      </c>
      <c r="T494" s="238" t="s">
        <v>186</v>
      </c>
      <c r="U494" s="222">
        <v>0.04</v>
      </c>
      <c r="V494" s="222">
        <f>ROUND(E494*U494,2)</f>
        <v>5.58</v>
      </c>
      <c r="W494" s="222"/>
      <c r="X494" s="222" t="s">
        <v>218</v>
      </c>
      <c r="Y494" s="213"/>
      <c r="Z494" s="213"/>
      <c r="AA494" s="213"/>
      <c r="AB494" s="213"/>
      <c r="AC494" s="213"/>
      <c r="AD494" s="213"/>
      <c r="AE494" s="213"/>
      <c r="AF494" s="213"/>
      <c r="AG494" s="213" t="s">
        <v>219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5">
      <c r="A495" s="220"/>
      <c r="B495" s="221"/>
      <c r="C495" s="257" t="s">
        <v>851</v>
      </c>
      <c r="D495" s="223"/>
      <c r="E495" s="224">
        <v>58.35</v>
      </c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13"/>
      <c r="Z495" s="213"/>
      <c r="AA495" s="213"/>
      <c r="AB495" s="213"/>
      <c r="AC495" s="213"/>
      <c r="AD495" s="213"/>
      <c r="AE495" s="213"/>
      <c r="AF495" s="213"/>
      <c r="AG495" s="213" t="s">
        <v>259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5">
      <c r="A496" s="220"/>
      <c r="B496" s="221"/>
      <c r="C496" s="257" t="s">
        <v>852</v>
      </c>
      <c r="D496" s="223"/>
      <c r="E496" s="224">
        <v>81.05</v>
      </c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13"/>
      <c r="Z496" s="213"/>
      <c r="AA496" s="213"/>
      <c r="AB496" s="213"/>
      <c r="AC496" s="213"/>
      <c r="AD496" s="213"/>
      <c r="AE496" s="213"/>
      <c r="AF496" s="213"/>
      <c r="AG496" s="213" t="s">
        <v>259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x14ac:dyDescent="0.25">
      <c r="A497" s="226" t="s">
        <v>180</v>
      </c>
      <c r="B497" s="227" t="s">
        <v>92</v>
      </c>
      <c r="C497" s="251" t="s">
        <v>93</v>
      </c>
      <c r="D497" s="228"/>
      <c r="E497" s="229"/>
      <c r="F497" s="230"/>
      <c r="G497" s="230">
        <f>SUMIF(AG498:AG524,"&lt;&gt;NOR",G498:G524)</f>
        <v>0</v>
      </c>
      <c r="H497" s="230"/>
      <c r="I497" s="230">
        <f>SUM(I498:I524)</f>
        <v>0</v>
      </c>
      <c r="J497" s="230"/>
      <c r="K497" s="230">
        <f>SUM(K498:K524)</f>
        <v>0</v>
      </c>
      <c r="L497" s="230"/>
      <c r="M497" s="230">
        <f>SUM(M498:M524)</f>
        <v>0</v>
      </c>
      <c r="N497" s="230"/>
      <c r="O497" s="230">
        <f>SUM(O498:O524)</f>
        <v>0.15</v>
      </c>
      <c r="P497" s="230"/>
      <c r="Q497" s="230">
        <f>SUM(Q498:Q524)</f>
        <v>0</v>
      </c>
      <c r="R497" s="230"/>
      <c r="S497" s="230"/>
      <c r="T497" s="231"/>
      <c r="U497" s="225"/>
      <c r="V497" s="225">
        <f>SUM(V498:V524)</f>
        <v>216.78000000000003</v>
      </c>
      <c r="W497" s="225"/>
      <c r="X497" s="225"/>
      <c r="AG497" t="s">
        <v>181</v>
      </c>
    </row>
    <row r="498" spans="1:60" ht="40.799999999999997" outlineLevel="1" x14ac:dyDescent="0.25">
      <c r="A498" s="232">
        <v>141</v>
      </c>
      <c r="B498" s="233" t="s">
        <v>853</v>
      </c>
      <c r="C498" s="252" t="s">
        <v>854</v>
      </c>
      <c r="D498" s="234" t="s">
        <v>216</v>
      </c>
      <c r="E498" s="235">
        <v>526.90499999999997</v>
      </c>
      <c r="F498" s="236"/>
      <c r="G498" s="237">
        <f>ROUND(E498*F498,2)</f>
        <v>0</v>
      </c>
      <c r="H498" s="236"/>
      <c r="I498" s="237">
        <f>ROUND(E498*H498,2)</f>
        <v>0</v>
      </c>
      <c r="J498" s="236"/>
      <c r="K498" s="237">
        <f>ROUND(E498*J498,2)</f>
        <v>0</v>
      </c>
      <c r="L498" s="237">
        <v>21</v>
      </c>
      <c r="M498" s="237">
        <f>G498*(1+L498/100)</f>
        <v>0</v>
      </c>
      <c r="N498" s="237">
        <v>4.0000000000000003E-5</v>
      </c>
      <c r="O498" s="237">
        <f>ROUND(E498*N498,2)</f>
        <v>0.02</v>
      </c>
      <c r="P498" s="237">
        <v>0</v>
      </c>
      <c r="Q498" s="237">
        <f>ROUND(E498*P498,2)</f>
        <v>0</v>
      </c>
      <c r="R498" s="237" t="s">
        <v>332</v>
      </c>
      <c r="S498" s="237" t="s">
        <v>185</v>
      </c>
      <c r="T498" s="238" t="s">
        <v>185</v>
      </c>
      <c r="U498" s="222">
        <v>0.31</v>
      </c>
      <c r="V498" s="222">
        <f>ROUND(E498*U498,2)</f>
        <v>163.34</v>
      </c>
      <c r="W498" s="222"/>
      <c r="X498" s="222" t="s">
        <v>218</v>
      </c>
      <c r="Y498" s="213"/>
      <c r="Z498" s="213"/>
      <c r="AA498" s="213"/>
      <c r="AB498" s="213"/>
      <c r="AC498" s="213"/>
      <c r="AD498" s="213"/>
      <c r="AE498" s="213"/>
      <c r="AF498" s="213"/>
      <c r="AG498" s="213" t="s">
        <v>219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5">
      <c r="A499" s="220"/>
      <c r="B499" s="221"/>
      <c r="C499" s="257" t="s">
        <v>855</v>
      </c>
      <c r="D499" s="223"/>
      <c r="E499" s="224">
        <v>250</v>
      </c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13"/>
      <c r="Z499" s="213"/>
      <c r="AA499" s="213"/>
      <c r="AB499" s="213"/>
      <c r="AC499" s="213"/>
      <c r="AD499" s="213"/>
      <c r="AE499" s="213"/>
      <c r="AF499" s="213"/>
      <c r="AG499" s="213" t="s">
        <v>259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5">
      <c r="A500" s="220"/>
      <c r="B500" s="221"/>
      <c r="C500" s="257" t="s">
        <v>856</v>
      </c>
      <c r="D500" s="223"/>
      <c r="E500" s="224">
        <v>276.90499999999997</v>
      </c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13"/>
      <c r="Z500" s="213"/>
      <c r="AA500" s="213"/>
      <c r="AB500" s="213"/>
      <c r="AC500" s="213"/>
      <c r="AD500" s="213"/>
      <c r="AE500" s="213"/>
      <c r="AF500" s="213"/>
      <c r="AG500" s="213" t="s">
        <v>259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ht="30.6" outlineLevel="1" x14ac:dyDescent="0.25">
      <c r="A501" s="232">
        <v>142</v>
      </c>
      <c r="B501" s="233" t="s">
        <v>857</v>
      </c>
      <c r="C501" s="252" t="s">
        <v>858</v>
      </c>
      <c r="D501" s="234" t="s">
        <v>216</v>
      </c>
      <c r="E501" s="235">
        <v>24.75</v>
      </c>
      <c r="F501" s="236"/>
      <c r="G501" s="237">
        <f>ROUND(E501*F501,2)</f>
        <v>0</v>
      </c>
      <c r="H501" s="236"/>
      <c r="I501" s="237">
        <f>ROUND(E501*H501,2)</f>
        <v>0</v>
      </c>
      <c r="J501" s="236"/>
      <c r="K501" s="237">
        <f>ROUND(E501*J501,2)</f>
        <v>0</v>
      </c>
      <c r="L501" s="237">
        <v>21</v>
      </c>
      <c r="M501" s="237">
        <f>G501*(1+L501/100)</f>
        <v>0</v>
      </c>
      <c r="N501" s="237">
        <v>0</v>
      </c>
      <c r="O501" s="237">
        <f>ROUND(E501*N501,2)</f>
        <v>0</v>
      </c>
      <c r="P501" s="237">
        <v>0</v>
      </c>
      <c r="Q501" s="237">
        <f>ROUND(E501*P501,2)</f>
        <v>0</v>
      </c>
      <c r="R501" s="237" t="s">
        <v>332</v>
      </c>
      <c r="S501" s="237" t="s">
        <v>185</v>
      </c>
      <c r="T501" s="238" t="s">
        <v>185</v>
      </c>
      <c r="U501" s="222">
        <v>0.14000000000000001</v>
      </c>
      <c r="V501" s="222">
        <f>ROUND(E501*U501,2)</f>
        <v>3.47</v>
      </c>
      <c r="W501" s="222"/>
      <c r="X501" s="222" t="s">
        <v>218</v>
      </c>
      <c r="Y501" s="213"/>
      <c r="Z501" s="213"/>
      <c r="AA501" s="213"/>
      <c r="AB501" s="213"/>
      <c r="AC501" s="213"/>
      <c r="AD501" s="213"/>
      <c r="AE501" s="213"/>
      <c r="AF501" s="213"/>
      <c r="AG501" s="213" t="s">
        <v>219</v>
      </c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5">
      <c r="A502" s="220"/>
      <c r="B502" s="221"/>
      <c r="C502" s="257" t="s">
        <v>859</v>
      </c>
      <c r="D502" s="223"/>
      <c r="E502" s="224">
        <v>24.75</v>
      </c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13"/>
      <c r="Z502" s="213"/>
      <c r="AA502" s="213"/>
      <c r="AB502" s="213"/>
      <c r="AC502" s="213"/>
      <c r="AD502" s="213"/>
      <c r="AE502" s="213"/>
      <c r="AF502" s="213"/>
      <c r="AG502" s="213" t="s">
        <v>259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5">
      <c r="A503" s="232">
        <v>143</v>
      </c>
      <c r="B503" s="233" t="s">
        <v>860</v>
      </c>
      <c r="C503" s="252" t="s">
        <v>861</v>
      </c>
      <c r="D503" s="234" t="s">
        <v>224</v>
      </c>
      <c r="E503" s="235">
        <v>4</v>
      </c>
      <c r="F503" s="236"/>
      <c r="G503" s="237">
        <f>ROUND(E503*F503,2)</f>
        <v>0</v>
      </c>
      <c r="H503" s="236"/>
      <c r="I503" s="237">
        <f>ROUND(E503*H503,2)</f>
        <v>0</v>
      </c>
      <c r="J503" s="236"/>
      <c r="K503" s="237">
        <f>ROUND(E503*J503,2)</f>
        <v>0</v>
      </c>
      <c r="L503" s="237">
        <v>21</v>
      </c>
      <c r="M503" s="237">
        <f>G503*(1+L503/100)</f>
        <v>0</v>
      </c>
      <c r="N503" s="237">
        <v>3.3000000000000002E-2</v>
      </c>
      <c r="O503" s="237">
        <f>ROUND(E503*N503,2)</f>
        <v>0.13</v>
      </c>
      <c r="P503" s="237">
        <v>0</v>
      </c>
      <c r="Q503" s="237">
        <f>ROUND(E503*P503,2)</f>
        <v>0</v>
      </c>
      <c r="R503" s="237" t="s">
        <v>332</v>
      </c>
      <c r="S503" s="237" t="s">
        <v>185</v>
      </c>
      <c r="T503" s="238" t="s">
        <v>185</v>
      </c>
      <c r="U503" s="222">
        <v>9.2999999999999999E-2</v>
      </c>
      <c r="V503" s="222">
        <f>ROUND(E503*U503,2)</f>
        <v>0.37</v>
      </c>
      <c r="W503" s="222"/>
      <c r="X503" s="222" t="s">
        <v>218</v>
      </c>
      <c r="Y503" s="213"/>
      <c r="Z503" s="213"/>
      <c r="AA503" s="213"/>
      <c r="AB503" s="213"/>
      <c r="AC503" s="213"/>
      <c r="AD503" s="213"/>
      <c r="AE503" s="213"/>
      <c r="AF503" s="213"/>
      <c r="AG503" s="213" t="s">
        <v>219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5">
      <c r="A504" s="220"/>
      <c r="B504" s="221"/>
      <c r="C504" s="254" t="s">
        <v>862</v>
      </c>
      <c r="D504" s="241"/>
      <c r="E504" s="241"/>
      <c r="F504" s="241"/>
      <c r="G504" s="241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13"/>
      <c r="Z504" s="213"/>
      <c r="AA504" s="213"/>
      <c r="AB504" s="213"/>
      <c r="AC504" s="213"/>
      <c r="AD504" s="213"/>
      <c r="AE504" s="213"/>
      <c r="AF504" s="213"/>
      <c r="AG504" s="213" t="s">
        <v>221</v>
      </c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39" t="str">
        <f>C504</f>
        <v>kladené jednotlivě volně s mezerami nasucho (např. pro schůdnost po měkké krytině, pro trvalé zatížení krytiny)</v>
      </c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5">
      <c r="A505" s="220"/>
      <c r="B505" s="221"/>
      <c r="C505" s="257" t="s">
        <v>863</v>
      </c>
      <c r="D505" s="223"/>
      <c r="E505" s="224">
        <v>4</v>
      </c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13"/>
      <c r="Z505" s="213"/>
      <c r="AA505" s="213"/>
      <c r="AB505" s="213"/>
      <c r="AC505" s="213"/>
      <c r="AD505" s="213"/>
      <c r="AE505" s="213"/>
      <c r="AF505" s="213"/>
      <c r="AG505" s="213" t="s">
        <v>259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ht="30.6" outlineLevel="1" x14ac:dyDescent="0.25">
      <c r="A506" s="232">
        <v>144</v>
      </c>
      <c r="B506" s="233" t="s">
        <v>864</v>
      </c>
      <c r="C506" s="252" t="s">
        <v>865</v>
      </c>
      <c r="D506" s="234" t="s">
        <v>224</v>
      </c>
      <c r="E506" s="235">
        <v>2</v>
      </c>
      <c r="F506" s="236"/>
      <c r="G506" s="237">
        <f>ROUND(E506*F506,2)</f>
        <v>0</v>
      </c>
      <c r="H506" s="236"/>
      <c r="I506" s="237">
        <f>ROUND(E506*H506,2)</f>
        <v>0</v>
      </c>
      <c r="J506" s="236"/>
      <c r="K506" s="237">
        <f>ROUND(E506*J506,2)</f>
        <v>0</v>
      </c>
      <c r="L506" s="237">
        <v>21</v>
      </c>
      <c r="M506" s="237">
        <f>G506*(1+L506/100)</f>
        <v>0</v>
      </c>
      <c r="N506" s="237">
        <v>2.5000000000000001E-4</v>
      </c>
      <c r="O506" s="237">
        <f>ROUND(E506*N506,2)</f>
        <v>0</v>
      </c>
      <c r="P506" s="237">
        <v>0</v>
      </c>
      <c r="Q506" s="237">
        <f>ROUND(E506*P506,2)</f>
        <v>0</v>
      </c>
      <c r="R506" s="237" t="s">
        <v>332</v>
      </c>
      <c r="S506" s="237" t="s">
        <v>185</v>
      </c>
      <c r="T506" s="238" t="s">
        <v>185</v>
      </c>
      <c r="U506" s="222">
        <v>0.5</v>
      </c>
      <c r="V506" s="222">
        <f>ROUND(E506*U506,2)</f>
        <v>1</v>
      </c>
      <c r="W506" s="222"/>
      <c r="X506" s="222" t="s">
        <v>218</v>
      </c>
      <c r="Y506" s="213"/>
      <c r="Z506" s="213"/>
      <c r="AA506" s="213"/>
      <c r="AB506" s="213"/>
      <c r="AC506" s="213"/>
      <c r="AD506" s="213"/>
      <c r="AE506" s="213"/>
      <c r="AF506" s="213"/>
      <c r="AG506" s="213" t="s">
        <v>219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5">
      <c r="A507" s="220"/>
      <c r="B507" s="221"/>
      <c r="C507" s="254" t="s">
        <v>866</v>
      </c>
      <c r="D507" s="241"/>
      <c r="E507" s="241"/>
      <c r="F507" s="241"/>
      <c r="G507" s="241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13"/>
      <c r="Z507" s="213"/>
      <c r="AA507" s="213"/>
      <c r="AB507" s="213"/>
      <c r="AC507" s="213"/>
      <c r="AD507" s="213"/>
      <c r="AE507" s="213"/>
      <c r="AF507" s="213"/>
      <c r="AG507" s="213" t="s">
        <v>221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5">
      <c r="A508" s="220"/>
      <c r="B508" s="221"/>
      <c r="C508" s="257" t="s">
        <v>867</v>
      </c>
      <c r="D508" s="223"/>
      <c r="E508" s="224">
        <v>2</v>
      </c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13"/>
      <c r="Z508" s="213"/>
      <c r="AA508" s="213"/>
      <c r="AB508" s="213"/>
      <c r="AC508" s="213"/>
      <c r="AD508" s="213"/>
      <c r="AE508" s="213"/>
      <c r="AF508" s="213"/>
      <c r="AG508" s="213" t="s">
        <v>259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5">
      <c r="A509" s="232">
        <v>145</v>
      </c>
      <c r="B509" s="233" t="s">
        <v>868</v>
      </c>
      <c r="C509" s="252" t="s">
        <v>869</v>
      </c>
      <c r="D509" s="234" t="s">
        <v>224</v>
      </c>
      <c r="E509" s="235">
        <v>4</v>
      </c>
      <c r="F509" s="236"/>
      <c r="G509" s="237">
        <f>ROUND(E509*F509,2)</f>
        <v>0</v>
      </c>
      <c r="H509" s="236"/>
      <c r="I509" s="237">
        <f>ROUND(E509*H509,2)</f>
        <v>0</v>
      </c>
      <c r="J509" s="236"/>
      <c r="K509" s="237">
        <f>ROUND(E509*J509,2)</f>
        <v>0</v>
      </c>
      <c r="L509" s="237">
        <v>21</v>
      </c>
      <c r="M509" s="237">
        <f>G509*(1+L509/100)</f>
        <v>0</v>
      </c>
      <c r="N509" s="237">
        <v>4.2000000000000002E-4</v>
      </c>
      <c r="O509" s="237">
        <f>ROUND(E509*N509,2)</f>
        <v>0</v>
      </c>
      <c r="P509" s="237">
        <v>0</v>
      </c>
      <c r="Q509" s="237">
        <f>ROUND(E509*P509,2)</f>
        <v>0</v>
      </c>
      <c r="R509" s="237"/>
      <c r="S509" s="237" t="s">
        <v>305</v>
      </c>
      <c r="T509" s="238" t="s">
        <v>429</v>
      </c>
      <c r="U509" s="222">
        <v>7.0000000000000007E-2</v>
      </c>
      <c r="V509" s="222">
        <f>ROUND(E509*U509,2)</f>
        <v>0.28000000000000003</v>
      </c>
      <c r="W509" s="222"/>
      <c r="X509" s="222" t="s">
        <v>218</v>
      </c>
      <c r="Y509" s="213"/>
      <c r="Z509" s="213"/>
      <c r="AA509" s="213"/>
      <c r="AB509" s="213"/>
      <c r="AC509" s="213"/>
      <c r="AD509" s="213"/>
      <c r="AE509" s="213"/>
      <c r="AF509" s="213"/>
      <c r="AG509" s="213" t="s">
        <v>219</v>
      </c>
      <c r="AH509" s="213"/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5">
      <c r="A510" s="220"/>
      <c r="B510" s="221"/>
      <c r="C510" s="257" t="s">
        <v>863</v>
      </c>
      <c r="D510" s="223"/>
      <c r="E510" s="224">
        <v>4</v>
      </c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13"/>
      <c r="Z510" s="213"/>
      <c r="AA510" s="213"/>
      <c r="AB510" s="213"/>
      <c r="AC510" s="213"/>
      <c r="AD510" s="213"/>
      <c r="AE510" s="213"/>
      <c r="AF510" s="213"/>
      <c r="AG510" s="213" t="s">
        <v>259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5">
      <c r="A511" s="232">
        <v>146</v>
      </c>
      <c r="B511" s="233" t="s">
        <v>870</v>
      </c>
      <c r="C511" s="252" t="s">
        <v>871</v>
      </c>
      <c r="D511" s="234" t="s">
        <v>224</v>
      </c>
      <c r="E511" s="235">
        <v>90</v>
      </c>
      <c r="F511" s="236"/>
      <c r="G511" s="237">
        <f>ROUND(E511*F511,2)</f>
        <v>0</v>
      </c>
      <c r="H511" s="236"/>
      <c r="I511" s="237">
        <f>ROUND(E511*H511,2)</f>
        <v>0</v>
      </c>
      <c r="J511" s="236"/>
      <c r="K511" s="237">
        <f>ROUND(E511*J511,2)</f>
        <v>0</v>
      </c>
      <c r="L511" s="237">
        <v>21</v>
      </c>
      <c r="M511" s="237">
        <f>G511*(1+L511/100)</f>
        <v>0</v>
      </c>
      <c r="N511" s="237">
        <v>0</v>
      </c>
      <c r="O511" s="237">
        <f>ROUND(E511*N511,2)</f>
        <v>0</v>
      </c>
      <c r="P511" s="237">
        <v>0</v>
      </c>
      <c r="Q511" s="237">
        <f>ROUND(E511*P511,2)</f>
        <v>0</v>
      </c>
      <c r="R511" s="237"/>
      <c r="S511" s="237" t="s">
        <v>305</v>
      </c>
      <c r="T511" s="238" t="s">
        <v>429</v>
      </c>
      <c r="U511" s="222">
        <v>0.16</v>
      </c>
      <c r="V511" s="222">
        <f>ROUND(E511*U511,2)</f>
        <v>14.4</v>
      </c>
      <c r="W511" s="222"/>
      <c r="X511" s="222" t="s">
        <v>218</v>
      </c>
      <c r="Y511" s="213"/>
      <c r="Z511" s="213"/>
      <c r="AA511" s="213"/>
      <c r="AB511" s="213"/>
      <c r="AC511" s="213"/>
      <c r="AD511" s="213"/>
      <c r="AE511" s="213"/>
      <c r="AF511" s="213"/>
      <c r="AG511" s="213" t="s">
        <v>219</v>
      </c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5">
      <c r="A512" s="220"/>
      <c r="B512" s="221"/>
      <c r="C512" s="257" t="s">
        <v>872</v>
      </c>
      <c r="D512" s="223"/>
      <c r="E512" s="224">
        <v>28</v>
      </c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13"/>
      <c r="Z512" s="213"/>
      <c r="AA512" s="213"/>
      <c r="AB512" s="213"/>
      <c r="AC512" s="213"/>
      <c r="AD512" s="213"/>
      <c r="AE512" s="213"/>
      <c r="AF512" s="213"/>
      <c r="AG512" s="213" t="s">
        <v>259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5">
      <c r="A513" s="220"/>
      <c r="B513" s="221"/>
      <c r="C513" s="257" t="s">
        <v>873</v>
      </c>
      <c r="D513" s="223"/>
      <c r="E513" s="224">
        <v>62</v>
      </c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13"/>
      <c r="Z513" s="213"/>
      <c r="AA513" s="213"/>
      <c r="AB513" s="213"/>
      <c r="AC513" s="213"/>
      <c r="AD513" s="213"/>
      <c r="AE513" s="213"/>
      <c r="AF513" s="213"/>
      <c r="AG513" s="213" t="s">
        <v>259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5">
      <c r="A514" s="232">
        <v>147</v>
      </c>
      <c r="B514" s="233" t="s">
        <v>874</v>
      </c>
      <c r="C514" s="252" t="s">
        <v>875</v>
      </c>
      <c r="D514" s="234" t="s">
        <v>224</v>
      </c>
      <c r="E514" s="235">
        <v>52</v>
      </c>
      <c r="F514" s="236"/>
      <c r="G514" s="237">
        <f>ROUND(E514*F514,2)</f>
        <v>0</v>
      </c>
      <c r="H514" s="236"/>
      <c r="I514" s="237">
        <f>ROUND(E514*H514,2)</f>
        <v>0</v>
      </c>
      <c r="J514" s="236"/>
      <c r="K514" s="237">
        <f>ROUND(E514*J514,2)</f>
        <v>0</v>
      </c>
      <c r="L514" s="237">
        <v>21</v>
      </c>
      <c r="M514" s="237">
        <f>G514*(1+L514/100)</f>
        <v>0</v>
      </c>
      <c r="N514" s="237">
        <v>0</v>
      </c>
      <c r="O514" s="237">
        <f>ROUND(E514*N514,2)</f>
        <v>0</v>
      </c>
      <c r="P514" s="237">
        <v>0</v>
      </c>
      <c r="Q514" s="237">
        <f>ROUND(E514*P514,2)</f>
        <v>0</v>
      </c>
      <c r="R514" s="237"/>
      <c r="S514" s="237" t="s">
        <v>305</v>
      </c>
      <c r="T514" s="238" t="s">
        <v>429</v>
      </c>
      <c r="U514" s="222">
        <v>0.26</v>
      </c>
      <c r="V514" s="222">
        <f>ROUND(E514*U514,2)</f>
        <v>13.52</v>
      </c>
      <c r="W514" s="222"/>
      <c r="X514" s="222" t="s">
        <v>218</v>
      </c>
      <c r="Y514" s="213"/>
      <c r="Z514" s="213"/>
      <c r="AA514" s="213"/>
      <c r="AB514" s="213"/>
      <c r="AC514" s="213"/>
      <c r="AD514" s="213"/>
      <c r="AE514" s="213"/>
      <c r="AF514" s="213"/>
      <c r="AG514" s="213" t="s">
        <v>219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5">
      <c r="A515" s="220"/>
      <c r="B515" s="221"/>
      <c r="C515" s="257" t="s">
        <v>876</v>
      </c>
      <c r="D515" s="223"/>
      <c r="E515" s="224">
        <v>36</v>
      </c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13"/>
      <c r="Z515" s="213"/>
      <c r="AA515" s="213"/>
      <c r="AB515" s="213"/>
      <c r="AC515" s="213"/>
      <c r="AD515" s="213"/>
      <c r="AE515" s="213"/>
      <c r="AF515" s="213"/>
      <c r="AG515" s="213" t="s">
        <v>259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5">
      <c r="A516" s="220"/>
      <c r="B516" s="221"/>
      <c r="C516" s="257" t="s">
        <v>877</v>
      </c>
      <c r="D516" s="223"/>
      <c r="E516" s="224">
        <v>16</v>
      </c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13"/>
      <c r="Z516" s="213"/>
      <c r="AA516" s="213"/>
      <c r="AB516" s="213"/>
      <c r="AC516" s="213"/>
      <c r="AD516" s="213"/>
      <c r="AE516" s="213"/>
      <c r="AF516" s="213"/>
      <c r="AG516" s="213" t="s">
        <v>259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5">
      <c r="A517" s="232">
        <v>148</v>
      </c>
      <c r="B517" s="233" t="s">
        <v>878</v>
      </c>
      <c r="C517" s="252" t="s">
        <v>879</v>
      </c>
      <c r="D517" s="234" t="s">
        <v>224</v>
      </c>
      <c r="E517" s="235">
        <v>45</v>
      </c>
      <c r="F517" s="236"/>
      <c r="G517" s="237">
        <f>ROUND(E517*F517,2)</f>
        <v>0</v>
      </c>
      <c r="H517" s="236"/>
      <c r="I517" s="237">
        <f>ROUND(E517*H517,2)</f>
        <v>0</v>
      </c>
      <c r="J517" s="236"/>
      <c r="K517" s="237">
        <f>ROUND(E517*J517,2)</f>
        <v>0</v>
      </c>
      <c r="L517" s="237">
        <v>21</v>
      </c>
      <c r="M517" s="237">
        <f>G517*(1+L517/100)</f>
        <v>0</v>
      </c>
      <c r="N517" s="237">
        <v>0</v>
      </c>
      <c r="O517" s="237">
        <f>ROUND(E517*N517,2)</f>
        <v>0</v>
      </c>
      <c r="P517" s="237">
        <v>0</v>
      </c>
      <c r="Q517" s="237">
        <f>ROUND(E517*P517,2)</f>
        <v>0</v>
      </c>
      <c r="R517" s="237"/>
      <c r="S517" s="237" t="s">
        <v>305</v>
      </c>
      <c r="T517" s="238" t="s">
        <v>429</v>
      </c>
      <c r="U517" s="222">
        <v>0.28000000000000003</v>
      </c>
      <c r="V517" s="222">
        <f>ROUND(E517*U517,2)</f>
        <v>12.6</v>
      </c>
      <c r="W517" s="222"/>
      <c r="X517" s="222" t="s">
        <v>218</v>
      </c>
      <c r="Y517" s="213"/>
      <c r="Z517" s="213"/>
      <c r="AA517" s="213"/>
      <c r="AB517" s="213"/>
      <c r="AC517" s="213"/>
      <c r="AD517" s="213"/>
      <c r="AE517" s="213"/>
      <c r="AF517" s="213"/>
      <c r="AG517" s="213" t="s">
        <v>219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 x14ac:dyDescent="0.25">
      <c r="A518" s="220"/>
      <c r="B518" s="221"/>
      <c r="C518" s="257" t="s">
        <v>880</v>
      </c>
      <c r="D518" s="223"/>
      <c r="E518" s="224">
        <v>45</v>
      </c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13"/>
      <c r="Z518" s="213"/>
      <c r="AA518" s="213"/>
      <c r="AB518" s="213"/>
      <c r="AC518" s="213"/>
      <c r="AD518" s="213"/>
      <c r="AE518" s="213"/>
      <c r="AF518" s="213"/>
      <c r="AG518" s="213" t="s">
        <v>259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5">
      <c r="A519" s="232">
        <v>149</v>
      </c>
      <c r="B519" s="233" t="s">
        <v>881</v>
      </c>
      <c r="C519" s="252" t="s">
        <v>882</v>
      </c>
      <c r="D519" s="234" t="s">
        <v>224</v>
      </c>
      <c r="E519" s="235">
        <v>14</v>
      </c>
      <c r="F519" s="236"/>
      <c r="G519" s="237">
        <f>ROUND(E519*F519,2)</f>
        <v>0</v>
      </c>
      <c r="H519" s="236"/>
      <c r="I519" s="237">
        <f>ROUND(E519*H519,2)</f>
        <v>0</v>
      </c>
      <c r="J519" s="236"/>
      <c r="K519" s="237">
        <f>ROUND(E519*J519,2)</f>
        <v>0</v>
      </c>
      <c r="L519" s="237">
        <v>21</v>
      </c>
      <c r="M519" s="237">
        <f>G519*(1+L519/100)</f>
        <v>0</v>
      </c>
      <c r="N519" s="237">
        <v>0</v>
      </c>
      <c r="O519" s="237">
        <f>ROUND(E519*N519,2)</f>
        <v>0</v>
      </c>
      <c r="P519" s="237">
        <v>0</v>
      </c>
      <c r="Q519" s="237">
        <f>ROUND(E519*P519,2)</f>
        <v>0</v>
      </c>
      <c r="R519" s="237"/>
      <c r="S519" s="237" t="s">
        <v>305</v>
      </c>
      <c r="T519" s="238" t="s">
        <v>186</v>
      </c>
      <c r="U519" s="222">
        <v>0.28000000000000003</v>
      </c>
      <c r="V519" s="222">
        <f>ROUND(E519*U519,2)</f>
        <v>3.92</v>
      </c>
      <c r="W519" s="222"/>
      <c r="X519" s="222" t="s">
        <v>218</v>
      </c>
      <c r="Y519" s="213"/>
      <c r="Z519" s="213"/>
      <c r="AA519" s="213"/>
      <c r="AB519" s="213"/>
      <c r="AC519" s="213"/>
      <c r="AD519" s="213"/>
      <c r="AE519" s="213"/>
      <c r="AF519" s="213"/>
      <c r="AG519" s="213" t="s">
        <v>219</v>
      </c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5">
      <c r="A520" s="220"/>
      <c r="B520" s="221"/>
      <c r="C520" s="257" t="s">
        <v>883</v>
      </c>
      <c r="D520" s="223"/>
      <c r="E520" s="224">
        <v>14</v>
      </c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13"/>
      <c r="Z520" s="213"/>
      <c r="AA520" s="213"/>
      <c r="AB520" s="213"/>
      <c r="AC520" s="213"/>
      <c r="AD520" s="213"/>
      <c r="AE520" s="213"/>
      <c r="AF520" s="213"/>
      <c r="AG520" s="213" t="s">
        <v>259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5">
      <c r="A521" s="232">
        <v>150</v>
      </c>
      <c r="B521" s="233" t="s">
        <v>884</v>
      </c>
      <c r="C521" s="252" t="s">
        <v>885</v>
      </c>
      <c r="D521" s="234" t="s">
        <v>224</v>
      </c>
      <c r="E521" s="235">
        <v>12</v>
      </c>
      <c r="F521" s="236"/>
      <c r="G521" s="237">
        <f>ROUND(E521*F521,2)</f>
        <v>0</v>
      </c>
      <c r="H521" s="236"/>
      <c r="I521" s="237">
        <f>ROUND(E521*H521,2)</f>
        <v>0</v>
      </c>
      <c r="J521" s="236"/>
      <c r="K521" s="237">
        <f>ROUND(E521*J521,2)</f>
        <v>0</v>
      </c>
      <c r="L521" s="237">
        <v>21</v>
      </c>
      <c r="M521" s="237">
        <f>G521*(1+L521/100)</f>
        <v>0</v>
      </c>
      <c r="N521" s="237">
        <v>0</v>
      </c>
      <c r="O521" s="237">
        <f>ROUND(E521*N521,2)</f>
        <v>0</v>
      </c>
      <c r="P521" s="237">
        <v>0</v>
      </c>
      <c r="Q521" s="237">
        <f>ROUND(E521*P521,2)</f>
        <v>0</v>
      </c>
      <c r="R521" s="237"/>
      <c r="S521" s="237" t="s">
        <v>305</v>
      </c>
      <c r="T521" s="238" t="s">
        <v>186</v>
      </c>
      <c r="U521" s="222">
        <v>0.28000000000000003</v>
      </c>
      <c r="V521" s="222">
        <f>ROUND(E521*U521,2)</f>
        <v>3.36</v>
      </c>
      <c r="W521" s="222"/>
      <c r="X521" s="222" t="s">
        <v>218</v>
      </c>
      <c r="Y521" s="213"/>
      <c r="Z521" s="213"/>
      <c r="AA521" s="213"/>
      <c r="AB521" s="213"/>
      <c r="AC521" s="213"/>
      <c r="AD521" s="213"/>
      <c r="AE521" s="213"/>
      <c r="AF521" s="213"/>
      <c r="AG521" s="213" t="s">
        <v>219</v>
      </c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5">
      <c r="A522" s="220"/>
      <c r="B522" s="221"/>
      <c r="C522" s="257" t="s">
        <v>886</v>
      </c>
      <c r="D522" s="223"/>
      <c r="E522" s="224">
        <v>12</v>
      </c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13"/>
      <c r="Z522" s="213"/>
      <c r="AA522" s="213"/>
      <c r="AB522" s="213"/>
      <c r="AC522" s="213"/>
      <c r="AD522" s="213"/>
      <c r="AE522" s="213"/>
      <c r="AF522" s="213"/>
      <c r="AG522" s="213" t="s">
        <v>259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5">
      <c r="A523" s="232">
        <v>151</v>
      </c>
      <c r="B523" s="233" t="s">
        <v>887</v>
      </c>
      <c r="C523" s="252" t="s">
        <v>888</v>
      </c>
      <c r="D523" s="234" t="s">
        <v>224</v>
      </c>
      <c r="E523" s="235">
        <v>4</v>
      </c>
      <c r="F523" s="236"/>
      <c r="G523" s="237">
        <f>ROUND(E523*F523,2)</f>
        <v>0</v>
      </c>
      <c r="H523" s="236"/>
      <c r="I523" s="237">
        <f>ROUND(E523*H523,2)</f>
        <v>0</v>
      </c>
      <c r="J523" s="236"/>
      <c r="K523" s="237">
        <f>ROUND(E523*J523,2)</f>
        <v>0</v>
      </c>
      <c r="L523" s="237">
        <v>21</v>
      </c>
      <c r="M523" s="237">
        <f>G523*(1+L523/100)</f>
        <v>0</v>
      </c>
      <c r="N523" s="237">
        <v>3.0000000000000001E-5</v>
      </c>
      <c r="O523" s="237">
        <f>ROUND(E523*N523,2)</f>
        <v>0</v>
      </c>
      <c r="P523" s="237">
        <v>0</v>
      </c>
      <c r="Q523" s="237">
        <f>ROUND(E523*P523,2)</f>
        <v>0</v>
      </c>
      <c r="R523" s="237"/>
      <c r="S523" s="237" t="s">
        <v>305</v>
      </c>
      <c r="T523" s="238" t="s">
        <v>429</v>
      </c>
      <c r="U523" s="222">
        <v>0.13</v>
      </c>
      <c r="V523" s="222">
        <f>ROUND(E523*U523,2)</f>
        <v>0.52</v>
      </c>
      <c r="W523" s="222"/>
      <c r="X523" s="222" t="s">
        <v>218</v>
      </c>
      <c r="Y523" s="213"/>
      <c r="Z523" s="213"/>
      <c r="AA523" s="213"/>
      <c r="AB523" s="213"/>
      <c r="AC523" s="213"/>
      <c r="AD523" s="213"/>
      <c r="AE523" s="213"/>
      <c r="AF523" s="213"/>
      <c r="AG523" s="213" t="s">
        <v>219</v>
      </c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5">
      <c r="A524" s="220"/>
      <c r="B524" s="221"/>
      <c r="C524" s="257" t="s">
        <v>889</v>
      </c>
      <c r="D524" s="223"/>
      <c r="E524" s="224">
        <v>4</v>
      </c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13"/>
      <c r="Z524" s="213"/>
      <c r="AA524" s="213"/>
      <c r="AB524" s="213"/>
      <c r="AC524" s="213"/>
      <c r="AD524" s="213"/>
      <c r="AE524" s="213"/>
      <c r="AF524" s="213"/>
      <c r="AG524" s="213" t="s">
        <v>259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x14ac:dyDescent="0.25">
      <c r="A525" s="226" t="s">
        <v>180</v>
      </c>
      <c r="B525" s="227" t="s">
        <v>94</v>
      </c>
      <c r="C525" s="251" t="s">
        <v>95</v>
      </c>
      <c r="D525" s="228"/>
      <c r="E525" s="229"/>
      <c r="F525" s="230"/>
      <c r="G525" s="230">
        <f>SUMIF(AG526:AG735,"&lt;&gt;NOR",G526:G735)</f>
        <v>0</v>
      </c>
      <c r="H525" s="230"/>
      <c r="I525" s="230">
        <f>SUM(I526:I735)</f>
        <v>0</v>
      </c>
      <c r="J525" s="230"/>
      <c r="K525" s="230">
        <f>SUM(K526:K735)</f>
        <v>0</v>
      </c>
      <c r="L525" s="230"/>
      <c r="M525" s="230">
        <f>SUM(M526:M735)</f>
        <v>0</v>
      </c>
      <c r="N525" s="230"/>
      <c r="O525" s="230">
        <f>SUM(O526:O735)</f>
        <v>0.64000000000000012</v>
      </c>
      <c r="P525" s="230"/>
      <c r="Q525" s="230">
        <f>SUM(Q526:Q735)</f>
        <v>571.03</v>
      </c>
      <c r="R525" s="230"/>
      <c r="S525" s="230"/>
      <c r="T525" s="231"/>
      <c r="U525" s="225"/>
      <c r="V525" s="225">
        <f>SUM(V526:V735)</f>
        <v>2077.1199999999994</v>
      </c>
      <c r="W525" s="225"/>
      <c r="X525" s="225"/>
      <c r="AG525" t="s">
        <v>181</v>
      </c>
    </row>
    <row r="526" spans="1:60" outlineLevel="1" x14ac:dyDescent="0.25">
      <c r="A526" s="232">
        <v>152</v>
      </c>
      <c r="B526" s="233" t="s">
        <v>890</v>
      </c>
      <c r="C526" s="252" t="s">
        <v>891</v>
      </c>
      <c r="D526" s="234" t="s">
        <v>254</v>
      </c>
      <c r="E526" s="235">
        <v>2</v>
      </c>
      <c r="F526" s="236"/>
      <c r="G526" s="237">
        <f>ROUND(E526*F526,2)</f>
        <v>0</v>
      </c>
      <c r="H526" s="236"/>
      <c r="I526" s="237">
        <f>ROUND(E526*H526,2)</f>
        <v>0</v>
      </c>
      <c r="J526" s="236"/>
      <c r="K526" s="237">
        <f>ROUND(E526*J526,2)</f>
        <v>0</v>
      </c>
      <c r="L526" s="237">
        <v>21</v>
      </c>
      <c r="M526" s="237">
        <f>G526*(1+L526/100)</f>
        <v>0</v>
      </c>
      <c r="N526" s="237">
        <v>0</v>
      </c>
      <c r="O526" s="237">
        <f>ROUND(E526*N526,2)</f>
        <v>0</v>
      </c>
      <c r="P526" s="237">
        <v>2.4</v>
      </c>
      <c r="Q526" s="237">
        <f>ROUND(E526*P526,2)</f>
        <v>4.8</v>
      </c>
      <c r="R526" s="237" t="s">
        <v>892</v>
      </c>
      <c r="S526" s="237" t="s">
        <v>185</v>
      </c>
      <c r="T526" s="238" t="s">
        <v>185</v>
      </c>
      <c r="U526" s="222">
        <v>13.301</v>
      </c>
      <c r="V526" s="222">
        <f>ROUND(E526*U526,2)</f>
        <v>26.6</v>
      </c>
      <c r="W526" s="222"/>
      <c r="X526" s="222" t="s">
        <v>218</v>
      </c>
      <c r="Y526" s="213"/>
      <c r="Z526" s="213"/>
      <c r="AA526" s="213"/>
      <c r="AB526" s="213"/>
      <c r="AC526" s="213"/>
      <c r="AD526" s="213"/>
      <c r="AE526" s="213"/>
      <c r="AF526" s="213"/>
      <c r="AG526" s="213" t="s">
        <v>219</v>
      </c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5">
      <c r="A527" s="220"/>
      <c r="B527" s="221"/>
      <c r="C527" s="254" t="s">
        <v>893</v>
      </c>
      <c r="D527" s="241"/>
      <c r="E527" s="241"/>
      <c r="F527" s="241"/>
      <c r="G527" s="241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13"/>
      <c r="Z527" s="213"/>
      <c r="AA527" s="213"/>
      <c r="AB527" s="213"/>
      <c r="AC527" s="213"/>
      <c r="AD527" s="213"/>
      <c r="AE527" s="213"/>
      <c r="AF527" s="213"/>
      <c r="AG527" s="213" t="s">
        <v>221</v>
      </c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5">
      <c r="A528" s="232">
        <v>153</v>
      </c>
      <c r="B528" s="233" t="s">
        <v>894</v>
      </c>
      <c r="C528" s="252" t="s">
        <v>895</v>
      </c>
      <c r="D528" s="234" t="s">
        <v>216</v>
      </c>
      <c r="E528" s="235">
        <v>46.201999999999998</v>
      </c>
      <c r="F528" s="236"/>
      <c r="G528" s="237">
        <f>ROUND(E528*F528,2)</f>
        <v>0</v>
      </c>
      <c r="H528" s="236"/>
      <c r="I528" s="237">
        <f>ROUND(E528*H528,2)</f>
        <v>0</v>
      </c>
      <c r="J528" s="236"/>
      <c r="K528" s="237">
        <f>ROUND(E528*J528,2)</f>
        <v>0</v>
      </c>
      <c r="L528" s="237">
        <v>21</v>
      </c>
      <c r="M528" s="237">
        <f>G528*(1+L528/100)</f>
        <v>0</v>
      </c>
      <c r="N528" s="237">
        <v>6.7000000000000002E-4</v>
      </c>
      <c r="O528" s="237">
        <f>ROUND(E528*N528,2)</f>
        <v>0.03</v>
      </c>
      <c r="P528" s="237">
        <v>0.184</v>
      </c>
      <c r="Q528" s="237">
        <f>ROUND(E528*P528,2)</f>
        <v>8.5</v>
      </c>
      <c r="R528" s="237" t="s">
        <v>892</v>
      </c>
      <c r="S528" s="237" t="s">
        <v>185</v>
      </c>
      <c r="T528" s="238" t="s">
        <v>185</v>
      </c>
      <c r="U528" s="222">
        <v>0.23</v>
      </c>
      <c r="V528" s="222">
        <f>ROUND(E528*U528,2)</f>
        <v>10.63</v>
      </c>
      <c r="W528" s="222"/>
      <c r="X528" s="222" t="s">
        <v>218</v>
      </c>
      <c r="Y528" s="213"/>
      <c r="Z528" s="213"/>
      <c r="AA528" s="213"/>
      <c r="AB528" s="213"/>
      <c r="AC528" s="213"/>
      <c r="AD528" s="213"/>
      <c r="AE528" s="213"/>
      <c r="AF528" s="213"/>
      <c r="AG528" s="213" t="s">
        <v>219</v>
      </c>
      <c r="AH528" s="213"/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ht="21" outlineLevel="1" x14ac:dyDescent="0.25">
      <c r="A529" s="220"/>
      <c r="B529" s="221"/>
      <c r="C529" s="254" t="s">
        <v>896</v>
      </c>
      <c r="D529" s="241"/>
      <c r="E529" s="241"/>
      <c r="F529" s="241"/>
      <c r="G529" s="241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13"/>
      <c r="Z529" s="213"/>
      <c r="AA529" s="213"/>
      <c r="AB529" s="213"/>
      <c r="AC529" s="213"/>
      <c r="AD529" s="213"/>
      <c r="AE529" s="213"/>
      <c r="AF529" s="213"/>
      <c r="AG529" s="213" t="s">
        <v>221</v>
      </c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39" t="str">
        <f>C529</f>
        <v>nebo vybourání otvorů průřezové plochy přes 4 m2 v příčkách, včetně pomocného lešení o výšce podlahy do 1900 mm a pro zatížení do 1,5 kPa  (150 kg/m2),</v>
      </c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5">
      <c r="A530" s="220"/>
      <c r="B530" s="221"/>
      <c r="C530" s="257" t="s">
        <v>897</v>
      </c>
      <c r="D530" s="223"/>
      <c r="E530" s="224">
        <v>34.201999999999998</v>
      </c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13"/>
      <c r="Z530" s="213"/>
      <c r="AA530" s="213"/>
      <c r="AB530" s="213"/>
      <c r="AC530" s="213"/>
      <c r="AD530" s="213"/>
      <c r="AE530" s="213"/>
      <c r="AF530" s="213"/>
      <c r="AG530" s="213" t="s">
        <v>259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5">
      <c r="A531" s="220"/>
      <c r="B531" s="221"/>
      <c r="C531" s="257" t="s">
        <v>898</v>
      </c>
      <c r="D531" s="223"/>
      <c r="E531" s="224">
        <v>12</v>
      </c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13"/>
      <c r="Z531" s="213"/>
      <c r="AA531" s="213"/>
      <c r="AB531" s="213"/>
      <c r="AC531" s="213"/>
      <c r="AD531" s="213"/>
      <c r="AE531" s="213"/>
      <c r="AF531" s="213"/>
      <c r="AG531" s="213" t="s">
        <v>259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5">
      <c r="A532" s="232">
        <v>154</v>
      </c>
      <c r="B532" s="233" t="s">
        <v>899</v>
      </c>
      <c r="C532" s="252" t="s">
        <v>900</v>
      </c>
      <c r="D532" s="234" t="s">
        <v>216</v>
      </c>
      <c r="E532" s="235">
        <v>26.861999999999998</v>
      </c>
      <c r="F532" s="236"/>
      <c r="G532" s="237">
        <f>ROUND(E532*F532,2)</f>
        <v>0</v>
      </c>
      <c r="H532" s="236"/>
      <c r="I532" s="237">
        <f>ROUND(E532*H532,2)</f>
        <v>0</v>
      </c>
      <c r="J532" s="236"/>
      <c r="K532" s="237">
        <f>ROUND(E532*J532,2)</f>
        <v>0</v>
      </c>
      <c r="L532" s="237">
        <v>21</v>
      </c>
      <c r="M532" s="237">
        <f>G532*(1+L532/100)</f>
        <v>0</v>
      </c>
      <c r="N532" s="237">
        <v>6.7000000000000002E-4</v>
      </c>
      <c r="O532" s="237">
        <f>ROUND(E532*N532,2)</f>
        <v>0.02</v>
      </c>
      <c r="P532" s="237">
        <v>0.31900000000000001</v>
      </c>
      <c r="Q532" s="237">
        <f>ROUND(E532*P532,2)</f>
        <v>8.57</v>
      </c>
      <c r="R532" s="237" t="s">
        <v>892</v>
      </c>
      <c r="S532" s="237" t="s">
        <v>185</v>
      </c>
      <c r="T532" s="238" t="s">
        <v>185</v>
      </c>
      <c r="U532" s="222">
        <v>0.32</v>
      </c>
      <c r="V532" s="222">
        <f>ROUND(E532*U532,2)</f>
        <v>8.6</v>
      </c>
      <c r="W532" s="222"/>
      <c r="X532" s="222" t="s">
        <v>218</v>
      </c>
      <c r="Y532" s="213"/>
      <c r="Z532" s="213"/>
      <c r="AA532" s="213"/>
      <c r="AB532" s="213"/>
      <c r="AC532" s="213"/>
      <c r="AD532" s="213"/>
      <c r="AE532" s="213"/>
      <c r="AF532" s="213"/>
      <c r="AG532" s="213" t="s">
        <v>219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ht="21" outlineLevel="1" x14ac:dyDescent="0.25">
      <c r="A533" s="220"/>
      <c r="B533" s="221"/>
      <c r="C533" s="254" t="s">
        <v>896</v>
      </c>
      <c r="D533" s="241"/>
      <c r="E533" s="241"/>
      <c r="F533" s="241"/>
      <c r="G533" s="241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13"/>
      <c r="Z533" s="213"/>
      <c r="AA533" s="213"/>
      <c r="AB533" s="213"/>
      <c r="AC533" s="213"/>
      <c r="AD533" s="213"/>
      <c r="AE533" s="213"/>
      <c r="AF533" s="213"/>
      <c r="AG533" s="213" t="s">
        <v>221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39" t="str">
        <f>C533</f>
        <v>nebo vybourání otvorů průřezové plochy přes 4 m2 v příčkách, včetně pomocného lešení o výšce podlahy do 1900 mm a pro zatížení do 1,5 kPa  (150 kg/m2),</v>
      </c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5">
      <c r="A534" s="220"/>
      <c r="B534" s="221"/>
      <c r="C534" s="257" t="s">
        <v>901</v>
      </c>
      <c r="D534" s="223"/>
      <c r="E534" s="224">
        <v>15.128</v>
      </c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13"/>
      <c r="Z534" s="213"/>
      <c r="AA534" s="213"/>
      <c r="AB534" s="213"/>
      <c r="AC534" s="213"/>
      <c r="AD534" s="213"/>
      <c r="AE534" s="213"/>
      <c r="AF534" s="213"/>
      <c r="AG534" s="213" t="s">
        <v>259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5">
      <c r="A535" s="220"/>
      <c r="B535" s="221"/>
      <c r="C535" s="257" t="s">
        <v>902</v>
      </c>
      <c r="D535" s="223"/>
      <c r="E535" s="224">
        <v>7.4340000000000002</v>
      </c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13"/>
      <c r="Z535" s="213"/>
      <c r="AA535" s="213"/>
      <c r="AB535" s="213"/>
      <c r="AC535" s="213"/>
      <c r="AD535" s="213"/>
      <c r="AE535" s="213"/>
      <c r="AF535" s="213"/>
      <c r="AG535" s="213" t="s">
        <v>259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5">
      <c r="A536" s="220"/>
      <c r="B536" s="221"/>
      <c r="C536" s="257" t="s">
        <v>903</v>
      </c>
      <c r="D536" s="223"/>
      <c r="E536" s="224">
        <v>4.3</v>
      </c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13"/>
      <c r="Z536" s="213"/>
      <c r="AA536" s="213"/>
      <c r="AB536" s="213"/>
      <c r="AC536" s="213"/>
      <c r="AD536" s="213"/>
      <c r="AE536" s="213"/>
      <c r="AF536" s="213"/>
      <c r="AG536" s="213" t="s">
        <v>259</v>
      </c>
      <c r="AH536" s="213">
        <v>0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5">
      <c r="A537" s="232">
        <v>155</v>
      </c>
      <c r="B537" s="233" t="s">
        <v>904</v>
      </c>
      <c r="C537" s="252" t="s">
        <v>905</v>
      </c>
      <c r="D537" s="234" t="s">
        <v>216</v>
      </c>
      <c r="E537" s="235">
        <v>28.077999999999999</v>
      </c>
      <c r="F537" s="236"/>
      <c r="G537" s="237">
        <f>ROUND(E537*F537,2)</f>
        <v>0</v>
      </c>
      <c r="H537" s="236"/>
      <c r="I537" s="237">
        <f>ROUND(E537*H537,2)</f>
        <v>0</v>
      </c>
      <c r="J537" s="236"/>
      <c r="K537" s="237">
        <f>ROUND(E537*J537,2)</f>
        <v>0</v>
      </c>
      <c r="L537" s="237">
        <v>21</v>
      </c>
      <c r="M537" s="237">
        <f>G537*(1+L537/100)</f>
        <v>0</v>
      </c>
      <c r="N537" s="237">
        <v>6.7000000000000002E-4</v>
      </c>
      <c r="O537" s="237">
        <f>ROUND(E537*N537,2)</f>
        <v>0.02</v>
      </c>
      <c r="P537" s="237">
        <v>0.107</v>
      </c>
      <c r="Q537" s="237">
        <f>ROUND(E537*P537,2)</f>
        <v>3</v>
      </c>
      <c r="R537" s="237" t="s">
        <v>892</v>
      </c>
      <c r="S537" s="237" t="s">
        <v>185</v>
      </c>
      <c r="T537" s="238" t="s">
        <v>185</v>
      </c>
      <c r="U537" s="222">
        <v>0.16</v>
      </c>
      <c r="V537" s="222">
        <f>ROUND(E537*U537,2)</f>
        <v>4.49</v>
      </c>
      <c r="W537" s="222"/>
      <c r="X537" s="222" t="s">
        <v>218</v>
      </c>
      <c r="Y537" s="213"/>
      <c r="Z537" s="213"/>
      <c r="AA537" s="213"/>
      <c r="AB537" s="213"/>
      <c r="AC537" s="213"/>
      <c r="AD537" s="213"/>
      <c r="AE537" s="213"/>
      <c r="AF537" s="213"/>
      <c r="AG537" s="213" t="s">
        <v>219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ht="21" outlineLevel="1" x14ac:dyDescent="0.25">
      <c r="A538" s="220"/>
      <c r="B538" s="221"/>
      <c r="C538" s="254" t="s">
        <v>896</v>
      </c>
      <c r="D538" s="241"/>
      <c r="E538" s="241"/>
      <c r="F538" s="241"/>
      <c r="G538" s="241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13"/>
      <c r="Z538" s="213"/>
      <c r="AA538" s="213"/>
      <c r="AB538" s="213"/>
      <c r="AC538" s="213"/>
      <c r="AD538" s="213"/>
      <c r="AE538" s="213"/>
      <c r="AF538" s="213"/>
      <c r="AG538" s="213" t="s">
        <v>221</v>
      </c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39" t="str">
        <f>C538</f>
        <v>nebo vybourání otvorů průřezové plochy přes 4 m2 v příčkách, včetně pomocného lešení o výšce podlahy do 1900 mm a pro zatížení do 1,5 kPa  (150 kg/m2),</v>
      </c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5">
      <c r="A539" s="220"/>
      <c r="B539" s="221"/>
      <c r="C539" s="257" t="s">
        <v>906</v>
      </c>
      <c r="D539" s="223"/>
      <c r="E539" s="224">
        <v>28.077999999999999</v>
      </c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13"/>
      <c r="Z539" s="213"/>
      <c r="AA539" s="213"/>
      <c r="AB539" s="213"/>
      <c r="AC539" s="213"/>
      <c r="AD539" s="213"/>
      <c r="AE539" s="213"/>
      <c r="AF539" s="213"/>
      <c r="AG539" s="213" t="s">
        <v>259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5">
      <c r="A540" s="232">
        <v>156</v>
      </c>
      <c r="B540" s="233" t="s">
        <v>907</v>
      </c>
      <c r="C540" s="252" t="s">
        <v>908</v>
      </c>
      <c r="D540" s="234" t="s">
        <v>216</v>
      </c>
      <c r="E540" s="235">
        <v>34.971249999999998</v>
      </c>
      <c r="F540" s="236"/>
      <c r="G540" s="237">
        <f>ROUND(E540*F540,2)</f>
        <v>0</v>
      </c>
      <c r="H540" s="236"/>
      <c r="I540" s="237">
        <f>ROUND(E540*H540,2)</f>
        <v>0</v>
      </c>
      <c r="J540" s="236"/>
      <c r="K540" s="237">
        <f>ROUND(E540*J540,2)</f>
        <v>0</v>
      </c>
      <c r="L540" s="237">
        <v>21</v>
      </c>
      <c r="M540" s="237">
        <f>G540*(1+L540/100)</f>
        <v>0</v>
      </c>
      <c r="N540" s="237">
        <v>6.7000000000000002E-4</v>
      </c>
      <c r="O540" s="237">
        <f>ROUND(E540*N540,2)</f>
        <v>0.02</v>
      </c>
      <c r="P540" s="237">
        <v>0.13300000000000001</v>
      </c>
      <c r="Q540" s="237">
        <f>ROUND(E540*P540,2)</f>
        <v>4.6500000000000004</v>
      </c>
      <c r="R540" s="237" t="s">
        <v>892</v>
      </c>
      <c r="S540" s="237" t="s">
        <v>185</v>
      </c>
      <c r="T540" s="238" t="s">
        <v>185</v>
      </c>
      <c r="U540" s="222">
        <v>0.19</v>
      </c>
      <c r="V540" s="222">
        <f>ROUND(E540*U540,2)</f>
        <v>6.64</v>
      </c>
      <c r="W540" s="222"/>
      <c r="X540" s="222" t="s">
        <v>218</v>
      </c>
      <c r="Y540" s="213"/>
      <c r="Z540" s="213"/>
      <c r="AA540" s="213"/>
      <c r="AB540" s="213"/>
      <c r="AC540" s="213"/>
      <c r="AD540" s="213"/>
      <c r="AE540" s="213"/>
      <c r="AF540" s="213"/>
      <c r="AG540" s="213" t="s">
        <v>219</v>
      </c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ht="21" outlineLevel="1" x14ac:dyDescent="0.25">
      <c r="A541" s="220"/>
      <c r="B541" s="221"/>
      <c r="C541" s="254" t="s">
        <v>896</v>
      </c>
      <c r="D541" s="241"/>
      <c r="E541" s="241"/>
      <c r="F541" s="241"/>
      <c r="G541" s="241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13"/>
      <c r="Z541" s="213"/>
      <c r="AA541" s="213"/>
      <c r="AB541" s="213"/>
      <c r="AC541" s="213"/>
      <c r="AD541" s="213"/>
      <c r="AE541" s="213"/>
      <c r="AF541" s="213"/>
      <c r="AG541" s="213" t="s">
        <v>221</v>
      </c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39" t="str">
        <f>C541</f>
        <v>nebo vybourání otvorů průřezové plochy přes 4 m2 v příčkách, včetně pomocného lešení o výšce podlahy do 1900 mm a pro zatížení do 1,5 kPa  (150 kg/m2),</v>
      </c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5">
      <c r="A542" s="220"/>
      <c r="B542" s="221"/>
      <c r="C542" s="257" t="s">
        <v>909</v>
      </c>
      <c r="D542" s="223"/>
      <c r="E542" s="224">
        <v>34.971249999999998</v>
      </c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13"/>
      <c r="Z542" s="213"/>
      <c r="AA542" s="213"/>
      <c r="AB542" s="213"/>
      <c r="AC542" s="213"/>
      <c r="AD542" s="213"/>
      <c r="AE542" s="213"/>
      <c r="AF542" s="213"/>
      <c r="AG542" s="213" t="s">
        <v>259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ht="20.399999999999999" outlineLevel="1" x14ac:dyDescent="0.25">
      <c r="A543" s="232">
        <v>157</v>
      </c>
      <c r="B543" s="233" t="s">
        <v>910</v>
      </c>
      <c r="C543" s="252" t="s">
        <v>911</v>
      </c>
      <c r="D543" s="234" t="s">
        <v>254</v>
      </c>
      <c r="E543" s="235">
        <v>21.81072</v>
      </c>
      <c r="F543" s="236"/>
      <c r="G543" s="237">
        <f>ROUND(E543*F543,2)</f>
        <v>0</v>
      </c>
      <c r="H543" s="236"/>
      <c r="I543" s="237">
        <f>ROUND(E543*H543,2)</f>
        <v>0</v>
      </c>
      <c r="J543" s="236"/>
      <c r="K543" s="237">
        <f>ROUND(E543*J543,2)</f>
        <v>0</v>
      </c>
      <c r="L543" s="237">
        <v>21</v>
      </c>
      <c r="M543" s="237">
        <f>G543*(1+L543/100)</f>
        <v>0</v>
      </c>
      <c r="N543" s="237">
        <v>1.2800000000000001E-3</v>
      </c>
      <c r="O543" s="237">
        <f>ROUND(E543*N543,2)</f>
        <v>0.03</v>
      </c>
      <c r="P543" s="237">
        <v>1.8</v>
      </c>
      <c r="Q543" s="237">
        <f>ROUND(E543*P543,2)</f>
        <v>39.26</v>
      </c>
      <c r="R543" s="237" t="s">
        <v>892</v>
      </c>
      <c r="S543" s="237" t="s">
        <v>185</v>
      </c>
      <c r="T543" s="238" t="s">
        <v>185</v>
      </c>
      <c r="U543" s="222">
        <v>1.52</v>
      </c>
      <c r="V543" s="222">
        <f>ROUND(E543*U543,2)</f>
        <v>33.15</v>
      </c>
      <c r="W543" s="222"/>
      <c r="X543" s="222" t="s">
        <v>218</v>
      </c>
      <c r="Y543" s="213"/>
      <c r="Z543" s="213"/>
      <c r="AA543" s="213"/>
      <c r="AB543" s="213"/>
      <c r="AC543" s="213"/>
      <c r="AD543" s="213"/>
      <c r="AE543" s="213"/>
      <c r="AF543" s="213"/>
      <c r="AG543" s="213" t="s">
        <v>219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ht="21" outlineLevel="1" x14ac:dyDescent="0.25">
      <c r="A544" s="220"/>
      <c r="B544" s="221"/>
      <c r="C544" s="254" t="s">
        <v>912</v>
      </c>
      <c r="D544" s="241"/>
      <c r="E544" s="241"/>
      <c r="F544" s="241"/>
      <c r="G544" s="241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13"/>
      <c r="Z544" s="213"/>
      <c r="AA544" s="213"/>
      <c r="AB544" s="213"/>
      <c r="AC544" s="213"/>
      <c r="AD544" s="213"/>
      <c r="AE544" s="213"/>
      <c r="AF544" s="213"/>
      <c r="AG544" s="213" t="s">
        <v>221</v>
      </c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39" t="str">
        <f>C544</f>
        <v>nebo vybourání otvorů průřezové plochy přes 4 m2 ve zdivu nadzákladovém, včetně pomocného lešení o výšce podlahy do 1900 mm a pro zatížení do 1,5 kPa  (150 kg/m2)</v>
      </c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5">
      <c r="A545" s="220"/>
      <c r="B545" s="221"/>
      <c r="C545" s="257" t="s">
        <v>913</v>
      </c>
      <c r="D545" s="223"/>
      <c r="E545" s="224">
        <v>21.480720000000002</v>
      </c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13"/>
      <c r="Z545" s="213"/>
      <c r="AA545" s="213"/>
      <c r="AB545" s="213"/>
      <c r="AC545" s="213"/>
      <c r="AD545" s="213"/>
      <c r="AE545" s="213"/>
      <c r="AF545" s="213"/>
      <c r="AG545" s="213" t="s">
        <v>259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5">
      <c r="A546" s="220"/>
      <c r="B546" s="221"/>
      <c r="C546" s="257" t="s">
        <v>914</v>
      </c>
      <c r="D546" s="223"/>
      <c r="E546" s="224">
        <v>0.33</v>
      </c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13"/>
      <c r="Z546" s="213"/>
      <c r="AA546" s="213"/>
      <c r="AB546" s="213"/>
      <c r="AC546" s="213"/>
      <c r="AD546" s="213"/>
      <c r="AE546" s="213"/>
      <c r="AF546" s="213"/>
      <c r="AG546" s="213" t="s">
        <v>259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5">
      <c r="A547" s="232">
        <v>158</v>
      </c>
      <c r="B547" s="233" t="s">
        <v>915</v>
      </c>
      <c r="C547" s="252" t="s">
        <v>916</v>
      </c>
      <c r="D547" s="234" t="s">
        <v>254</v>
      </c>
      <c r="E547" s="235">
        <v>25.484660000000002</v>
      </c>
      <c r="F547" s="236"/>
      <c r="G547" s="237">
        <f>ROUND(E547*F547,2)</f>
        <v>0</v>
      </c>
      <c r="H547" s="236"/>
      <c r="I547" s="237">
        <f>ROUND(E547*H547,2)</f>
        <v>0</v>
      </c>
      <c r="J547" s="236"/>
      <c r="K547" s="237">
        <f>ROUND(E547*J547,2)</f>
        <v>0</v>
      </c>
      <c r="L547" s="237">
        <v>21</v>
      </c>
      <c r="M547" s="237">
        <f>G547*(1+L547/100)</f>
        <v>0</v>
      </c>
      <c r="N547" s="237">
        <v>1.47E-3</v>
      </c>
      <c r="O547" s="237">
        <f>ROUND(E547*N547,2)</f>
        <v>0.04</v>
      </c>
      <c r="P547" s="237">
        <v>2.4</v>
      </c>
      <c r="Q547" s="237">
        <f>ROUND(E547*P547,2)</f>
        <v>61.16</v>
      </c>
      <c r="R547" s="237" t="s">
        <v>892</v>
      </c>
      <c r="S547" s="237" t="s">
        <v>185</v>
      </c>
      <c r="T547" s="238" t="s">
        <v>185</v>
      </c>
      <c r="U547" s="222">
        <v>8.5</v>
      </c>
      <c r="V547" s="222">
        <f>ROUND(E547*U547,2)</f>
        <v>216.62</v>
      </c>
      <c r="W547" s="222"/>
      <c r="X547" s="222" t="s">
        <v>218</v>
      </c>
      <c r="Y547" s="213"/>
      <c r="Z547" s="213"/>
      <c r="AA547" s="213"/>
      <c r="AB547" s="213"/>
      <c r="AC547" s="213"/>
      <c r="AD547" s="213"/>
      <c r="AE547" s="213"/>
      <c r="AF547" s="213"/>
      <c r="AG547" s="213" t="s">
        <v>219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ht="21" outlineLevel="1" x14ac:dyDescent="0.25">
      <c r="A548" s="220"/>
      <c r="B548" s="221"/>
      <c r="C548" s="254" t="s">
        <v>917</v>
      </c>
      <c r="D548" s="241"/>
      <c r="E548" s="241"/>
      <c r="F548" s="241"/>
      <c r="G548" s="241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13"/>
      <c r="Z548" s="213"/>
      <c r="AA548" s="213"/>
      <c r="AB548" s="213"/>
      <c r="AC548" s="213"/>
      <c r="AD548" s="213"/>
      <c r="AE548" s="213"/>
      <c r="AF548" s="213"/>
      <c r="AG548" s="213" t="s">
        <v>221</v>
      </c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39" t="str">
        <f>C548</f>
        <v>nebo vybourání otvorů průřezové plochy přes 4 m2 ve zdivu železobetonovém, včetně pomocného lešení o výšce podlahy do 1900 mm a pro zatížení do 1,5 kPa  (150 kg/m2),</v>
      </c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5">
      <c r="A549" s="220"/>
      <c r="B549" s="221"/>
      <c r="C549" s="257" t="s">
        <v>918</v>
      </c>
      <c r="D549" s="223"/>
      <c r="E549" s="224">
        <v>10.744999999999999</v>
      </c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13"/>
      <c r="Z549" s="213"/>
      <c r="AA549" s="213"/>
      <c r="AB549" s="213"/>
      <c r="AC549" s="213"/>
      <c r="AD549" s="213"/>
      <c r="AE549" s="213"/>
      <c r="AF549" s="213"/>
      <c r="AG549" s="213" t="s">
        <v>259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5">
      <c r="A550" s="220"/>
      <c r="B550" s="221"/>
      <c r="C550" s="257" t="s">
        <v>919</v>
      </c>
      <c r="D550" s="223"/>
      <c r="E550" s="224">
        <v>13.154159999999999</v>
      </c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13"/>
      <c r="Z550" s="213"/>
      <c r="AA550" s="213"/>
      <c r="AB550" s="213"/>
      <c r="AC550" s="213"/>
      <c r="AD550" s="213"/>
      <c r="AE550" s="213"/>
      <c r="AF550" s="213"/>
      <c r="AG550" s="213" t="s">
        <v>259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5">
      <c r="A551" s="220"/>
      <c r="B551" s="221"/>
      <c r="C551" s="257" t="s">
        <v>920</v>
      </c>
      <c r="D551" s="223"/>
      <c r="E551" s="224">
        <v>1.5854999999999999</v>
      </c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13"/>
      <c r="Z551" s="213"/>
      <c r="AA551" s="213"/>
      <c r="AB551" s="213"/>
      <c r="AC551" s="213"/>
      <c r="AD551" s="213"/>
      <c r="AE551" s="213"/>
      <c r="AF551" s="213"/>
      <c r="AG551" s="213" t="s">
        <v>259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5">
      <c r="A552" s="232">
        <v>159</v>
      </c>
      <c r="B552" s="233" t="s">
        <v>921</v>
      </c>
      <c r="C552" s="252" t="s">
        <v>922</v>
      </c>
      <c r="D552" s="234" t="s">
        <v>254</v>
      </c>
      <c r="E552" s="235">
        <v>2.3849999999999998</v>
      </c>
      <c r="F552" s="236"/>
      <c r="G552" s="237">
        <f>ROUND(E552*F552,2)</f>
        <v>0</v>
      </c>
      <c r="H552" s="236"/>
      <c r="I552" s="237">
        <f>ROUND(E552*H552,2)</f>
        <v>0</v>
      </c>
      <c r="J552" s="236"/>
      <c r="K552" s="237">
        <f>ROUND(E552*J552,2)</f>
        <v>0</v>
      </c>
      <c r="L552" s="237">
        <v>21</v>
      </c>
      <c r="M552" s="237">
        <f>G552*(1+L552/100)</f>
        <v>0</v>
      </c>
      <c r="N552" s="237">
        <v>1.2489999999999999E-2</v>
      </c>
      <c r="O552" s="237">
        <f>ROUND(E552*N552,2)</f>
        <v>0.03</v>
      </c>
      <c r="P552" s="237">
        <v>2.4</v>
      </c>
      <c r="Q552" s="237">
        <f>ROUND(E552*P552,2)</f>
        <v>5.72</v>
      </c>
      <c r="R552" s="237" t="s">
        <v>892</v>
      </c>
      <c r="S552" s="237" t="s">
        <v>185</v>
      </c>
      <c r="T552" s="238" t="s">
        <v>185</v>
      </c>
      <c r="U552" s="222">
        <v>8.93</v>
      </c>
      <c r="V552" s="222">
        <f>ROUND(E552*U552,2)</f>
        <v>21.3</v>
      </c>
      <c r="W552" s="222"/>
      <c r="X552" s="222" t="s">
        <v>218</v>
      </c>
      <c r="Y552" s="213"/>
      <c r="Z552" s="213"/>
      <c r="AA552" s="213"/>
      <c r="AB552" s="213"/>
      <c r="AC552" s="213"/>
      <c r="AD552" s="213"/>
      <c r="AE552" s="213"/>
      <c r="AF552" s="213"/>
      <c r="AG552" s="213" t="s">
        <v>219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ht="21" outlineLevel="1" x14ac:dyDescent="0.25">
      <c r="A553" s="220"/>
      <c r="B553" s="221"/>
      <c r="C553" s="254" t="s">
        <v>917</v>
      </c>
      <c r="D553" s="241"/>
      <c r="E553" s="241"/>
      <c r="F553" s="241"/>
      <c r="G553" s="241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13"/>
      <c r="Z553" s="213"/>
      <c r="AA553" s="213"/>
      <c r="AB553" s="213"/>
      <c r="AC553" s="213"/>
      <c r="AD553" s="213"/>
      <c r="AE553" s="213"/>
      <c r="AF553" s="213"/>
      <c r="AG553" s="213" t="s">
        <v>221</v>
      </c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39" t="str">
        <f>C553</f>
        <v>nebo vybourání otvorů průřezové plochy přes 4 m2 ve zdivu železobetonovém, včetně pomocného lešení o výšce podlahy do 1900 mm a pro zatížení do 1,5 kPa  (150 kg/m2),</v>
      </c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5">
      <c r="A554" s="220"/>
      <c r="B554" s="221"/>
      <c r="C554" s="257" t="s">
        <v>923</v>
      </c>
      <c r="D554" s="223"/>
      <c r="E554" s="224">
        <v>2.3849999999999998</v>
      </c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13"/>
      <c r="Z554" s="213"/>
      <c r="AA554" s="213"/>
      <c r="AB554" s="213"/>
      <c r="AC554" s="213"/>
      <c r="AD554" s="213"/>
      <c r="AE554" s="213"/>
      <c r="AF554" s="213"/>
      <c r="AG554" s="213" t="s">
        <v>259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5">
      <c r="A555" s="232">
        <v>160</v>
      </c>
      <c r="B555" s="233" t="s">
        <v>924</v>
      </c>
      <c r="C555" s="252" t="s">
        <v>925</v>
      </c>
      <c r="D555" s="234" t="s">
        <v>216</v>
      </c>
      <c r="E555" s="235">
        <v>6.72</v>
      </c>
      <c r="F555" s="236"/>
      <c r="G555" s="237">
        <f>ROUND(E555*F555,2)</f>
        <v>0</v>
      </c>
      <c r="H555" s="236"/>
      <c r="I555" s="237">
        <f>ROUND(E555*H555,2)</f>
        <v>0</v>
      </c>
      <c r="J555" s="236"/>
      <c r="K555" s="237">
        <f>ROUND(E555*J555,2)</f>
        <v>0</v>
      </c>
      <c r="L555" s="237">
        <v>21</v>
      </c>
      <c r="M555" s="237">
        <f>G555*(1+L555/100)</f>
        <v>0</v>
      </c>
      <c r="N555" s="237">
        <v>6.7000000000000002E-4</v>
      </c>
      <c r="O555" s="237">
        <f>ROUND(E555*N555,2)</f>
        <v>0</v>
      </c>
      <c r="P555" s="237">
        <v>5.5E-2</v>
      </c>
      <c r="Q555" s="237">
        <f>ROUND(E555*P555,2)</f>
        <v>0.37</v>
      </c>
      <c r="R555" s="237" t="s">
        <v>892</v>
      </c>
      <c r="S555" s="237" t="s">
        <v>185</v>
      </c>
      <c r="T555" s="238" t="s">
        <v>185</v>
      </c>
      <c r="U555" s="222">
        <v>0.38100000000000001</v>
      </c>
      <c r="V555" s="222">
        <f>ROUND(E555*U555,2)</f>
        <v>2.56</v>
      </c>
      <c r="W555" s="222"/>
      <c r="X555" s="222" t="s">
        <v>218</v>
      </c>
      <c r="Y555" s="213"/>
      <c r="Z555" s="213"/>
      <c r="AA555" s="213"/>
      <c r="AB555" s="213"/>
      <c r="AC555" s="213"/>
      <c r="AD555" s="213"/>
      <c r="AE555" s="213"/>
      <c r="AF555" s="213"/>
      <c r="AG555" s="213" t="s">
        <v>219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5">
      <c r="A556" s="220"/>
      <c r="B556" s="221"/>
      <c r="C556" s="254" t="s">
        <v>926</v>
      </c>
      <c r="D556" s="241"/>
      <c r="E556" s="241"/>
      <c r="F556" s="241"/>
      <c r="G556" s="241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13"/>
      <c r="Z556" s="213"/>
      <c r="AA556" s="213"/>
      <c r="AB556" s="213"/>
      <c r="AC556" s="213"/>
      <c r="AD556" s="213"/>
      <c r="AE556" s="213"/>
      <c r="AF556" s="213"/>
      <c r="AG556" s="213" t="s">
        <v>221</v>
      </c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39" t="str">
        <f>C556</f>
        <v>nebo vybourání otvorů jakýchkoliv rozměrů, včetně pomocného lešení o výšce podlahy do 1900 mm a pro zatížení do 1,5 kPa  (150 kg/m2),</v>
      </c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5">
      <c r="A557" s="220"/>
      <c r="B557" s="221"/>
      <c r="C557" s="257" t="s">
        <v>927</v>
      </c>
      <c r="D557" s="223"/>
      <c r="E557" s="224">
        <v>6.72</v>
      </c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13"/>
      <c r="Z557" s="213"/>
      <c r="AA557" s="213"/>
      <c r="AB557" s="213"/>
      <c r="AC557" s="213"/>
      <c r="AD557" s="213"/>
      <c r="AE557" s="213"/>
      <c r="AF557" s="213"/>
      <c r="AG557" s="213" t="s">
        <v>259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ht="20.399999999999999" outlineLevel="1" x14ac:dyDescent="0.25">
      <c r="A558" s="232">
        <v>161</v>
      </c>
      <c r="B558" s="233" t="s">
        <v>928</v>
      </c>
      <c r="C558" s="252" t="s">
        <v>929</v>
      </c>
      <c r="D558" s="234" t="s">
        <v>216</v>
      </c>
      <c r="E558" s="235">
        <v>96.048749999999998</v>
      </c>
      <c r="F558" s="236"/>
      <c r="G558" s="237">
        <f>ROUND(E558*F558,2)</f>
        <v>0</v>
      </c>
      <c r="H558" s="236"/>
      <c r="I558" s="237">
        <f>ROUND(E558*H558,2)</f>
        <v>0</v>
      </c>
      <c r="J558" s="236"/>
      <c r="K558" s="237">
        <f>ROUND(E558*J558,2)</f>
        <v>0</v>
      </c>
      <c r="L558" s="237">
        <v>21</v>
      </c>
      <c r="M558" s="237">
        <f>G558*(1+L558/100)</f>
        <v>0</v>
      </c>
      <c r="N558" s="237">
        <v>6.7000000000000002E-4</v>
      </c>
      <c r="O558" s="237">
        <f>ROUND(E558*N558,2)</f>
        <v>0.06</v>
      </c>
      <c r="P558" s="237">
        <v>0.14499999999999999</v>
      </c>
      <c r="Q558" s="237">
        <f>ROUND(E558*P558,2)</f>
        <v>13.93</v>
      </c>
      <c r="R558" s="237" t="s">
        <v>892</v>
      </c>
      <c r="S558" s="237" t="s">
        <v>185</v>
      </c>
      <c r="T558" s="238" t="s">
        <v>185</v>
      </c>
      <c r="U558" s="222">
        <v>0.27</v>
      </c>
      <c r="V558" s="222">
        <f>ROUND(E558*U558,2)</f>
        <v>25.93</v>
      </c>
      <c r="W558" s="222"/>
      <c r="X558" s="222" t="s">
        <v>218</v>
      </c>
      <c r="Y558" s="213"/>
      <c r="Z558" s="213"/>
      <c r="AA558" s="213"/>
      <c r="AB558" s="213"/>
      <c r="AC558" s="213"/>
      <c r="AD558" s="213"/>
      <c r="AE558" s="213"/>
      <c r="AF558" s="213"/>
      <c r="AG558" s="213" t="s">
        <v>219</v>
      </c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5">
      <c r="A559" s="220"/>
      <c r="B559" s="221"/>
      <c r="C559" s="254" t="s">
        <v>926</v>
      </c>
      <c r="D559" s="241"/>
      <c r="E559" s="241"/>
      <c r="F559" s="241"/>
      <c r="G559" s="241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13"/>
      <c r="Z559" s="213"/>
      <c r="AA559" s="213"/>
      <c r="AB559" s="213"/>
      <c r="AC559" s="213"/>
      <c r="AD559" s="213"/>
      <c r="AE559" s="213"/>
      <c r="AF559" s="213"/>
      <c r="AG559" s="213" t="s">
        <v>221</v>
      </c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39" t="str">
        <f>C559</f>
        <v>nebo vybourání otvorů jakýchkoliv rozměrů, včetně pomocného lešení o výšce podlahy do 1900 mm a pro zatížení do 1,5 kPa  (150 kg/m2),</v>
      </c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5">
      <c r="A560" s="220"/>
      <c r="B560" s="221"/>
      <c r="C560" s="257" t="s">
        <v>930</v>
      </c>
      <c r="D560" s="223"/>
      <c r="E560" s="224">
        <v>93.851249999999993</v>
      </c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13"/>
      <c r="Z560" s="213"/>
      <c r="AA560" s="213"/>
      <c r="AB560" s="213"/>
      <c r="AC560" s="213"/>
      <c r="AD560" s="213"/>
      <c r="AE560" s="213"/>
      <c r="AF560" s="213"/>
      <c r="AG560" s="213" t="s">
        <v>259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5">
      <c r="A561" s="220"/>
      <c r="B561" s="221"/>
      <c r="C561" s="257" t="s">
        <v>931</v>
      </c>
      <c r="D561" s="223"/>
      <c r="E561" s="224">
        <v>2.1974999999999998</v>
      </c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13"/>
      <c r="Z561" s="213"/>
      <c r="AA561" s="213"/>
      <c r="AB561" s="213"/>
      <c r="AC561" s="213"/>
      <c r="AD561" s="213"/>
      <c r="AE561" s="213"/>
      <c r="AF561" s="213"/>
      <c r="AG561" s="213" t="s">
        <v>259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ht="20.399999999999999" outlineLevel="1" x14ac:dyDescent="0.25">
      <c r="A562" s="232">
        <v>162</v>
      </c>
      <c r="B562" s="233" t="s">
        <v>932</v>
      </c>
      <c r="C562" s="252" t="s">
        <v>933</v>
      </c>
      <c r="D562" s="234" t="s">
        <v>216</v>
      </c>
      <c r="E562" s="235">
        <v>15.84</v>
      </c>
      <c r="F562" s="236"/>
      <c r="G562" s="237">
        <f>ROUND(E562*F562,2)</f>
        <v>0</v>
      </c>
      <c r="H562" s="236"/>
      <c r="I562" s="237">
        <f>ROUND(E562*H562,2)</f>
        <v>0</v>
      </c>
      <c r="J562" s="236"/>
      <c r="K562" s="237">
        <f>ROUND(E562*J562,2)</f>
        <v>0</v>
      </c>
      <c r="L562" s="237">
        <v>21</v>
      </c>
      <c r="M562" s="237">
        <f>G562*(1+L562/100)</f>
        <v>0</v>
      </c>
      <c r="N562" s="237">
        <v>2.2200000000000002E-3</v>
      </c>
      <c r="O562" s="237">
        <f>ROUND(E562*N562,2)</f>
        <v>0.04</v>
      </c>
      <c r="P562" s="237">
        <v>0.3</v>
      </c>
      <c r="Q562" s="237">
        <f>ROUND(E562*P562,2)</f>
        <v>4.75</v>
      </c>
      <c r="R562" s="237" t="s">
        <v>892</v>
      </c>
      <c r="S562" s="237" t="s">
        <v>185</v>
      </c>
      <c r="T562" s="238" t="s">
        <v>185</v>
      </c>
      <c r="U562" s="222">
        <v>1.002</v>
      </c>
      <c r="V562" s="222">
        <f>ROUND(E562*U562,2)</f>
        <v>15.87</v>
      </c>
      <c r="W562" s="222"/>
      <c r="X562" s="222" t="s">
        <v>218</v>
      </c>
      <c r="Y562" s="213"/>
      <c r="Z562" s="213"/>
      <c r="AA562" s="213"/>
      <c r="AB562" s="213"/>
      <c r="AC562" s="213"/>
      <c r="AD562" s="213"/>
      <c r="AE562" s="213"/>
      <c r="AF562" s="213"/>
      <c r="AG562" s="213" t="s">
        <v>219</v>
      </c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5">
      <c r="A563" s="220"/>
      <c r="B563" s="221"/>
      <c r="C563" s="254" t="s">
        <v>926</v>
      </c>
      <c r="D563" s="241"/>
      <c r="E563" s="241"/>
      <c r="F563" s="241"/>
      <c r="G563" s="241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13"/>
      <c r="Z563" s="213"/>
      <c r="AA563" s="213"/>
      <c r="AB563" s="213"/>
      <c r="AC563" s="213"/>
      <c r="AD563" s="213"/>
      <c r="AE563" s="213"/>
      <c r="AF563" s="213"/>
      <c r="AG563" s="213" t="s">
        <v>221</v>
      </c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39" t="str">
        <f>C563</f>
        <v>nebo vybourání otvorů jakýchkoliv rozměrů, včetně pomocného lešení o výšce podlahy do 1900 mm a pro zatížení do 1,5 kPa  (150 kg/m2),</v>
      </c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5">
      <c r="A564" s="220"/>
      <c r="B564" s="221"/>
      <c r="C564" s="257" t="s">
        <v>934</v>
      </c>
      <c r="D564" s="223"/>
      <c r="E564" s="224">
        <v>15.84</v>
      </c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259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5">
      <c r="A565" s="232">
        <v>163</v>
      </c>
      <c r="B565" s="233" t="s">
        <v>935</v>
      </c>
      <c r="C565" s="252" t="s">
        <v>936</v>
      </c>
      <c r="D565" s="234" t="s">
        <v>224</v>
      </c>
      <c r="E565" s="235">
        <v>144</v>
      </c>
      <c r="F565" s="236"/>
      <c r="G565" s="237">
        <f>ROUND(E565*F565,2)</f>
        <v>0</v>
      </c>
      <c r="H565" s="236"/>
      <c r="I565" s="237">
        <f>ROUND(E565*H565,2)</f>
        <v>0</v>
      </c>
      <c r="J565" s="236"/>
      <c r="K565" s="237">
        <f>ROUND(E565*J565,2)</f>
        <v>0</v>
      </c>
      <c r="L565" s="237">
        <v>21</v>
      </c>
      <c r="M565" s="237">
        <f>G565*(1+L565/100)</f>
        <v>0</v>
      </c>
      <c r="N565" s="237">
        <v>0</v>
      </c>
      <c r="O565" s="237">
        <f>ROUND(E565*N565,2)</f>
        <v>0</v>
      </c>
      <c r="P565" s="237">
        <v>5.0000000000000001E-3</v>
      </c>
      <c r="Q565" s="237">
        <f>ROUND(E565*P565,2)</f>
        <v>0.72</v>
      </c>
      <c r="R565" s="237" t="s">
        <v>892</v>
      </c>
      <c r="S565" s="237" t="s">
        <v>185</v>
      </c>
      <c r="T565" s="238" t="s">
        <v>185</v>
      </c>
      <c r="U565" s="222">
        <v>0.39</v>
      </c>
      <c r="V565" s="222">
        <f>ROUND(E565*U565,2)</f>
        <v>56.16</v>
      </c>
      <c r="W565" s="222"/>
      <c r="X565" s="222" t="s">
        <v>218</v>
      </c>
      <c r="Y565" s="213"/>
      <c r="Z565" s="213"/>
      <c r="AA565" s="213"/>
      <c r="AB565" s="213"/>
      <c r="AC565" s="213"/>
      <c r="AD565" s="213"/>
      <c r="AE565" s="213"/>
      <c r="AF565" s="213"/>
      <c r="AG565" s="213" t="s">
        <v>219</v>
      </c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ht="21" outlineLevel="1" x14ac:dyDescent="0.25">
      <c r="A566" s="220"/>
      <c r="B566" s="221"/>
      <c r="C566" s="254" t="s">
        <v>937</v>
      </c>
      <c r="D566" s="241"/>
      <c r="E566" s="241"/>
      <c r="F566" s="241"/>
      <c r="G566" s="241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13"/>
      <c r="Z566" s="213"/>
      <c r="AA566" s="213"/>
      <c r="AB566" s="213"/>
      <c r="AC566" s="213"/>
      <c r="AD566" s="213"/>
      <c r="AE566" s="213"/>
      <c r="AF566" s="213"/>
      <c r="AG566" s="213" t="s">
        <v>221</v>
      </c>
      <c r="AH566" s="213"/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39" t="str">
        <f>C566</f>
        <v>kanálů, šachet a žump, manipulace s deskami do vzdálenosti 8 m od osy kanálu, očištění nebo vysekání betonu kolem závěsných ok pro zachycení háků zvedacího mechanizmu,</v>
      </c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5">
      <c r="A567" s="220"/>
      <c r="B567" s="221"/>
      <c r="C567" s="266" t="s">
        <v>537</v>
      </c>
      <c r="D567" s="261"/>
      <c r="E567" s="262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13"/>
      <c r="Z567" s="213"/>
      <c r="AA567" s="213"/>
      <c r="AB567" s="213"/>
      <c r="AC567" s="213"/>
      <c r="AD567" s="213"/>
      <c r="AE567" s="213"/>
      <c r="AF567" s="213"/>
      <c r="AG567" s="213" t="s">
        <v>259</v>
      </c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5">
      <c r="A568" s="220"/>
      <c r="B568" s="221"/>
      <c r="C568" s="267" t="s">
        <v>938</v>
      </c>
      <c r="D568" s="261"/>
      <c r="E568" s="262">
        <v>86.666669999999996</v>
      </c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13"/>
      <c r="Z568" s="213"/>
      <c r="AA568" s="213"/>
      <c r="AB568" s="213"/>
      <c r="AC568" s="213"/>
      <c r="AD568" s="213"/>
      <c r="AE568" s="213"/>
      <c r="AF568" s="213"/>
      <c r="AG568" s="213" t="s">
        <v>259</v>
      </c>
      <c r="AH568" s="213">
        <v>2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5">
      <c r="A569" s="220"/>
      <c r="B569" s="221"/>
      <c r="C569" s="266" t="s">
        <v>540</v>
      </c>
      <c r="D569" s="261"/>
      <c r="E569" s="262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13"/>
      <c r="Z569" s="213"/>
      <c r="AA569" s="213"/>
      <c r="AB569" s="213"/>
      <c r="AC569" s="213"/>
      <c r="AD569" s="213"/>
      <c r="AE569" s="213"/>
      <c r="AF569" s="213"/>
      <c r="AG569" s="213" t="s">
        <v>259</v>
      </c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5">
      <c r="A570" s="220"/>
      <c r="B570" s="221"/>
      <c r="C570" s="257" t="s">
        <v>939</v>
      </c>
      <c r="D570" s="223"/>
      <c r="E570" s="224">
        <v>90</v>
      </c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13"/>
      <c r="Z570" s="213"/>
      <c r="AA570" s="213"/>
      <c r="AB570" s="213"/>
      <c r="AC570" s="213"/>
      <c r="AD570" s="213"/>
      <c r="AE570" s="213"/>
      <c r="AF570" s="213"/>
      <c r="AG570" s="213" t="s">
        <v>259</v>
      </c>
      <c r="AH570" s="213">
        <v>0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5">
      <c r="A571" s="220"/>
      <c r="B571" s="221"/>
      <c r="C571" s="266" t="s">
        <v>537</v>
      </c>
      <c r="D571" s="261"/>
      <c r="E571" s="262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13"/>
      <c r="Z571" s="213"/>
      <c r="AA571" s="213"/>
      <c r="AB571" s="213"/>
      <c r="AC571" s="213"/>
      <c r="AD571" s="213"/>
      <c r="AE571" s="213"/>
      <c r="AF571" s="213"/>
      <c r="AG571" s="213" t="s">
        <v>259</v>
      </c>
      <c r="AH571" s="213"/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5">
      <c r="A572" s="220"/>
      <c r="B572" s="221"/>
      <c r="C572" s="267" t="s">
        <v>940</v>
      </c>
      <c r="D572" s="261"/>
      <c r="E572" s="262">
        <v>53.333329999999997</v>
      </c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13"/>
      <c r="Z572" s="213"/>
      <c r="AA572" s="213"/>
      <c r="AB572" s="213"/>
      <c r="AC572" s="213"/>
      <c r="AD572" s="213"/>
      <c r="AE572" s="213"/>
      <c r="AF572" s="213"/>
      <c r="AG572" s="213" t="s">
        <v>259</v>
      </c>
      <c r="AH572" s="213">
        <v>2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5">
      <c r="A573" s="220"/>
      <c r="B573" s="221"/>
      <c r="C573" s="266" t="s">
        <v>540</v>
      </c>
      <c r="D573" s="261"/>
      <c r="E573" s="262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13"/>
      <c r="Z573" s="213"/>
      <c r="AA573" s="213"/>
      <c r="AB573" s="213"/>
      <c r="AC573" s="213"/>
      <c r="AD573" s="213"/>
      <c r="AE573" s="213"/>
      <c r="AF573" s="213"/>
      <c r="AG573" s="213" t="s">
        <v>259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5">
      <c r="A574" s="220"/>
      <c r="B574" s="221"/>
      <c r="C574" s="257" t="s">
        <v>941</v>
      </c>
      <c r="D574" s="223"/>
      <c r="E574" s="224">
        <v>54</v>
      </c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13"/>
      <c r="Z574" s="213"/>
      <c r="AA574" s="213"/>
      <c r="AB574" s="213"/>
      <c r="AC574" s="213"/>
      <c r="AD574" s="213"/>
      <c r="AE574" s="213"/>
      <c r="AF574" s="213"/>
      <c r="AG574" s="213" t="s">
        <v>259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ht="20.399999999999999" outlineLevel="1" x14ac:dyDescent="0.25">
      <c r="A575" s="232">
        <v>164</v>
      </c>
      <c r="B575" s="233" t="s">
        <v>942</v>
      </c>
      <c r="C575" s="252" t="s">
        <v>943</v>
      </c>
      <c r="D575" s="234" t="s">
        <v>254</v>
      </c>
      <c r="E575" s="235">
        <v>15.19942</v>
      </c>
      <c r="F575" s="236"/>
      <c r="G575" s="237">
        <f>ROUND(E575*F575,2)</f>
        <v>0</v>
      </c>
      <c r="H575" s="236"/>
      <c r="I575" s="237">
        <f>ROUND(E575*H575,2)</f>
        <v>0</v>
      </c>
      <c r="J575" s="236"/>
      <c r="K575" s="237">
        <f>ROUND(E575*J575,2)</f>
        <v>0</v>
      </c>
      <c r="L575" s="237">
        <v>21</v>
      </c>
      <c r="M575" s="237">
        <f>G575*(1+L575/100)</f>
        <v>0</v>
      </c>
      <c r="N575" s="237">
        <v>6.6600000000000001E-3</v>
      </c>
      <c r="O575" s="237">
        <f>ROUND(E575*N575,2)</f>
        <v>0.1</v>
      </c>
      <c r="P575" s="237">
        <v>2.4</v>
      </c>
      <c r="Q575" s="237">
        <f>ROUND(E575*P575,2)</f>
        <v>36.479999999999997</v>
      </c>
      <c r="R575" s="237" t="s">
        <v>892</v>
      </c>
      <c r="S575" s="237" t="s">
        <v>185</v>
      </c>
      <c r="T575" s="238" t="s">
        <v>185</v>
      </c>
      <c r="U575" s="222">
        <v>6.72</v>
      </c>
      <c r="V575" s="222">
        <f>ROUND(E575*U575,2)</f>
        <v>102.14</v>
      </c>
      <c r="W575" s="222"/>
      <c r="X575" s="222" t="s">
        <v>218</v>
      </c>
      <c r="Y575" s="213"/>
      <c r="Z575" s="213"/>
      <c r="AA575" s="213"/>
      <c r="AB575" s="213"/>
      <c r="AC575" s="213"/>
      <c r="AD575" s="213"/>
      <c r="AE575" s="213"/>
      <c r="AF575" s="213"/>
      <c r="AG575" s="213" t="s">
        <v>219</v>
      </c>
      <c r="AH575" s="213"/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5">
      <c r="A576" s="220"/>
      <c r="B576" s="221"/>
      <c r="C576" s="254" t="s">
        <v>944</v>
      </c>
      <c r="D576" s="241"/>
      <c r="E576" s="241"/>
      <c r="F576" s="241"/>
      <c r="G576" s="241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13"/>
      <c r="Z576" s="213"/>
      <c r="AA576" s="213"/>
      <c r="AB576" s="213"/>
      <c r="AC576" s="213"/>
      <c r="AD576" s="213"/>
      <c r="AE576" s="213"/>
      <c r="AF576" s="213"/>
      <c r="AG576" s="213" t="s">
        <v>221</v>
      </c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5">
      <c r="A577" s="220"/>
      <c r="B577" s="221"/>
      <c r="C577" s="257" t="s">
        <v>945</v>
      </c>
      <c r="D577" s="223"/>
      <c r="E577" s="224">
        <v>14.136520000000001</v>
      </c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13"/>
      <c r="Z577" s="213"/>
      <c r="AA577" s="213"/>
      <c r="AB577" s="213"/>
      <c r="AC577" s="213"/>
      <c r="AD577" s="213"/>
      <c r="AE577" s="213"/>
      <c r="AF577" s="213"/>
      <c r="AG577" s="213" t="s">
        <v>259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5">
      <c r="A578" s="220"/>
      <c r="B578" s="221"/>
      <c r="C578" s="257" t="s">
        <v>946</v>
      </c>
      <c r="D578" s="223"/>
      <c r="E578" s="224">
        <v>1.0629</v>
      </c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13"/>
      <c r="Z578" s="213"/>
      <c r="AA578" s="213"/>
      <c r="AB578" s="213"/>
      <c r="AC578" s="213"/>
      <c r="AD578" s="213"/>
      <c r="AE578" s="213"/>
      <c r="AF578" s="213"/>
      <c r="AG578" s="213" t="s">
        <v>259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ht="20.399999999999999" outlineLevel="1" x14ac:dyDescent="0.25">
      <c r="A579" s="232">
        <v>165</v>
      </c>
      <c r="B579" s="233" t="s">
        <v>947</v>
      </c>
      <c r="C579" s="252" t="s">
        <v>948</v>
      </c>
      <c r="D579" s="234" t="s">
        <v>254</v>
      </c>
      <c r="E579" s="235">
        <v>71.045000000000002</v>
      </c>
      <c r="F579" s="236"/>
      <c r="G579" s="237">
        <f>ROUND(E579*F579,2)</f>
        <v>0</v>
      </c>
      <c r="H579" s="236"/>
      <c r="I579" s="237">
        <f>ROUND(E579*H579,2)</f>
        <v>0</v>
      </c>
      <c r="J579" s="236"/>
      <c r="K579" s="237">
        <f>ROUND(E579*J579,2)</f>
        <v>0</v>
      </c>
      <c r="L579" s="237">
        <v>21</v>
      </c>
      <c r="M579" s="237">
        <f>G579*(1+L579/100)</f>
        <v>0</v>
      </c>
      <c r="N579" s="237">
        <v>0</v>
      </c>
      <c r="O579" s="237">
        <f>ROUND(E579*N579,2)</f>
        <v>0</v>
      </c>
      <c r="P579" s="237">
        <v>2.2000000000000002</v>
      </c>
      <c r="Q579" s="237">
        <f>ROUND(E579*P579,2)</f>
        <v>156.30000000000001</v>
      </c>
      <c r="R579" s="237" t="s">
        <v>892</v>
      </c>
      <c r="S579" s="237" t="s">
        <v>185</v>
      </c>
      <c r="T579" s="238" t="s">
        <v>185</v>
      </c>
      <c r="U579" s="222">
        <v>7.1950000000000003</v>
      </c>
      <c r="V579" s="222">
        <f>ROUND(E579*U579,2)</f>
        <v>511.17</v>
      </c>
      <c r="W579" s="222"/>
      <c r="X579" s="222" t="s">
        <v>218</v>
      </c>
      <c r="Y579" s="213"/>
      <c r="Z579" s="213"/>
      <c r="AA579" s="213"/>
      <c r="AB579" s="213"/>
      <c r="AC579" s="213"/>
      <c r="AD579" s="213"/>
      <c r="AE579" s="213"/>
      <c r="AF579" s="213"/>
      <c r="AG579" s="213" t="s">
        <v>219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5">
      <c r="A580" s="220"/>
      <c r="B580" s="221"/>
      <c r="C580" s="257" t="s">
        <v>949</v>
      </c>
      <c r="D580" s="223"/>
      <c r="E580" s="224">
        <v>71.045000000000002</v>
      </c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13"/>
      <c r="Z580" s="213"/>
      <c r="AA580" s="213"/>
      <c r="AB580" s="213"/>
      <c r="AC580" s="213"/>
      <c r="AD580" s="213"/>
      <c r="AE580" s="213"/>
      <c r="AF580" s="213"/>
      <c r="AG580" s="213" t="s">
        <v>259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ht="20.399999999999999" outlineLevel="1" x14ac:dyDescent="0.25">
      <c r="A581" s="232">
        <v>166</v>
      </c>
      <c r="B581" s="233" t="s">
        <v>950</v>
      </c>
      <c r="C581" s="252" t="s">
        <v>951</v>
      </c>
      <c r="D581" s="234" t="s">
        <v>254</v>
      </c>
      <c r="E581" s="235">
        <v>1.29</v>
      </c>
      <c r="F581" s="236"/>
      <c r="G581" s="237">
        <f>ROUND(E581*F581,2)</f>
        <v>0</v>
      </c>
      <c r="H581" s="236"/>
      <c r="I581" s="237">
        <f>ROUND(E581*H581,2)</f>
        <v>0</v>
      </c>
      <c r="J581" s="236"/>
      <c r="K581" s="237">
        <f>ROUND(E581*J581,2)</f>
        <v>0</v>
      </c>
      <c r="L581" s="237">
        <v>21</v>
      </c>
      <c r="M581" s="237">
        <f>G581*(1+L581/100)</f>
        <v>0</v>
      </c>
      <c r="N581" s="237">
        <v>0</v>
      </c>
      <c r="O581" s="237">
        <f>ROUND(E581*N581,2)</f>
        <v>0</v>
      </c>
      <c r="P581" s="237">
        <v>2.2000000000000002</v>
      </c>
      <c r="Q581" s="237">
        <f>ROUND(E581*P581,2)</f>
        <v>2.84</v>
      </c>
      <c r="R581" s="237" t="s">
        <v>892</v>
      </c>
      <c r="S581" s="237" t="s">
        <v>185</v>
      </c>
      <c r="T581" s="238" t="s">
        <v>185</v>
      </c>
      <c r="U581" s="222">
        <v>9.07</v>
      </c>
      <c r="V581" s="222">
        <f>ROUND(E581*U581,2)</f>
        <v>11.7</v>
      </c>
      <c r="W581" s="222"/>
      <c r="X581" s="222" t="s">
        <v>218</v>
      </c>
      <c r="Y581" s="213"/>
      <c r="Z581" s="213"/>
      <c r="AA581" s="213"/>
      <c r="AB581" s="213"/>
      <c r="AC581" s="213"/>
      <c r="AD581" s="213"/>
      <c r="AE581" s="213"/>
      <c r="AF581" s="213"/>
      <c r="AG581" s="213" t="s">
        <v>219</v>
      </c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5">
      <c r="A582" s="220"/>
      <c r="B582" s="221"/>
      <c r="C582" s="257" t="s">
        <v>952</v>
      </c>
      <c r="D582" s="223"/>
      <c r="E582" s="224">
        <v>0.45</v>
      </c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13"/>
      <c r="Z582" s="213"/>
      <c r="AA582" s="213"/>
      <c r="AB582" s="213"/>
      <c r="AC582" s="213"/>
      <c r="AD582" s="213"/>
      <c r="AE582" s="213"/>
      <c r="AF582" s="213"/>
      <c r="AG582" s="213" t="s">
        <v>259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5">
      <c r="A583" s="220"/>
      <c r="B583" s="221"/>
      <c r="C583" s="257" t="s">
        <v>953</v>
      </c>
      <c r="D583" s="223"/>
      <c r="E583" s="224">
        <v>0.84</v>
      </c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13"/>
      <c r="Z583" s="213"/>
      <c r="AA583" s="213"/>
      <c r="AB583" s="213"/>
      <c r="AC583" s="213"/>
      <c r="AD583" s="213"/>
      <c r="AE583" s="213"/>
      <c r="AF583" s="213"/>
      <c r="AG583" s="213" t="s">
        <v>259</v>
      </c>
      <c r="AH583" s="213">
        <v>0</v>
      </c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ht="20.399999999999999" outlineLevel="1" x14ac:dyDescent="0.25">
      <c r="A584" s="232">
        <v>167</v>
      </c>
      <c r="B584" s="233" t="s">
        <v>954</v>
      </c>
      <c r="C584" s="252" t="s">
        <v>955</v>
      </c>
      <c r="D584" s="234" t="s">
        <v>254</v>
      </c>
      <c r="E584" s="235">
        <v>73.127799999999993</v>
      </c>
      <c r="F584" s="236"/>
      <c r="G584" s="237">
        <f>ROUND(E584*F584,2)</f>
        <v>0</v>
      </c>
      <c r="H584" s="236"/>
      <c r="I584" s="237">
        <f>ROUND(E584*H584,2)</f>
        <v>0</v>
      </c>
      <c r="J584" s="236"/>
      <c r="K584" s="237">
        <f>ROUND(E584*J584,2)</f>
        <v>0</v>
      </c>
      <c r="L584" s="237">
        <v>21</v>
      </c>
      <c r="M584" s="237">
        <f>G584*(1+L584/100)</f>
        <v>0</v>
      </c>
      <c r="N584" s="237">
        <v>0</v>
      </c>
      <c r="O584" s="237">
        <f>ROUND(E584*N584,2)</f>
        <v>0</v>
      </c>
      <c r="P584" s="237">
        <v>2.2000000000000002</v>
      </c>
      <c r="Q584" s="237">
        <f>ROUND(E584*P584,2)</f>
        <v>160.88</v>
      </c>
      <c r="R584" s="237" t="s">
        <v>892</v>
      </c>
      <c r="S584" s="237" t="s">
        <v>185</v>
      </c>
      <c r="T584" s="238" t="s">
        <v>185</v>
      </c>
      <c r="U584" s="222">
        <v>5.87</v>
      </c>
      <c r="V584" s="222">
        <f>ROUND(E584*U584,2)</f>
        <v>429.26</v>
      </c>
      <c r="W584" s="222"/>
      <c r="X584" s="222" t="s">
        <v>218</v>
      </c>
      <c r="Y584" s="213"/>
      <c r="Z584" s="213"/>
      <c r="AA584" s="213"/>
      <c r="AB584" s="213"/>
      <c r="AC584" s="213"/>
      <c r="AD584" s="213"/>
      <c r="AE584" s="213"/>
      <c r="AF584" s="213"/>
      <c r="AG584" s="213" t="s">
        <v>219</v>
      </c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5">
      <c r="A585" s="220"/>
      <c r="B585" s="221"/>
      <c r="C585" s="257" t="s">
        <v>956</v>
      </c>
      <c r="D585" s="223"/>
      <c r="E585" s="224">
        <v>47.919550000000001</v>
      </c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13"/>
      <c r="Z585" s="213"/>
      <c r="AA585" s="213"/>
      <c r="AB585" s="213"/>
      <c r="AC585" s="213"/>
      <c r="AD585" s="213"/>
      <c r="AE585" s="213"/>
      <c r="AF585" s="213"/>
      <c r="AG585" s="213" t="s">
        <v>259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5">
      <c r="A586" s="220"/>
      <c r="B586" s="221"/>
      <c r="C586" s="257" t="s">
        <v>957</v>
      </c>
      <c r="D586" s="223"/>
      <c r="E586" s="224">
        <v>10.647</v>
      </c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13"/>
      <c r="Z586" s="213"/>
      <c r="AA586" s="213"/>
      <c r="AB586" s="213"/>
      <c r="AC586" s="213"/>
      <c r="AD586" s="213"/>
      <c r="AE586" s="213"/>
      <c r="AF586" s="213"/>
      <c r="AG586" s="213" t="s">
        <v>259</v>
      </c>
      <c r="AH586" s="213">
        <v>0</v>
      </c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5">
      <c r="A587" s="220"/>
      <c r="B587" s="221"/>
      <c r="C587" s="257" t="s">
        <v>958</v>
      </c>
      <c r="D587" s="223"/>
      <c r="E587" s="224">
        <v>13.4655</v>
      </c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13"/>
      <c r="Z587" s="213"/>
      <c r="AA587" s="213"/>
      <c r="AB587" s="213"/>
      <c r="AC587" s="213"/>
      <c r="AD587" s="213"/>
      <c r="AE587" s="213"/>
      <c r="AF587" s="213"/>
      <c r="AG587" s="213" t="s">
        <v>259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5">
      <c r="A588" s="220"/>
      <c r="B588" s="221"/>
      <c r="C588" s="257" t="s">
        <v>959</v>
      </c>
      <c r="D588" s="223"/>
      <c r="E588" s="224">
        <v>1.09575</v>
      </c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13"/>
      <c r="Z588" s="213"/>
      <c r="AA588" s="213"/>
      <c r="AB588" s="213"/>
      <c r="AC588" s="213"/>
      <c r="AD588" s="213"/>
      <c r="AE588" s="213"/>
      <c r="AF588" s="213"/>
      <c r="AG588" s="213" t="s">
        <v>259</v>
      </c>
      <c r="AH588" s="213">
        <v>0</v>
      </c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ht="20.399999999999999" outlineLevel="1" x14ac:dyDescent="0.25">
      <c r="A589" s="232">
        <v>168</v>
      </c>
      <c r="B589" s="233" t="s">
        <v>960</v>
      </c>
      <c r="C589" s="252" t="s">
        <v>961</v>
      </c>
      <c r="D589" s="234" t="s">
        <v>254</v>
      </c>
      <c r="E589" s="235">
        <v>9.7514099999999999</v>
      </c>
      <c r="F589" s="236"/>
      <c r="G589" s="237">
        <f>ROUND(E589*F589,2)</f>
        <v>0</v>
      </c>
      <c r="H589" s="236"/>
      <c r="I589" s="237">
        <f>ROUND(E589*H589,2)</f>
        <v>0</v>
      </c>
      <c r="J589" s="236"/>
      <c r="K589" s="237">
        <f>ROUND(E589*J589,2)</f>
        <v>0</v>
      </c>
      <c r="L589" s="237">
        <v>21</v>
      </c>
      <c r="M589" s="237">
        <f>G589*(1+L589/100)</f>
        <v>0</v>
      </c>
      <c r="N589" s="237">
        <v>0</v>
      </c>
      <c r="O589" s="237">
        <f>ROUND(E589*N589,2)</f>
        <v>0</v>
      </c>
      <c r="P589" s="237">
        <v>1.4</v>
      </c>
      <c r="Q589" s="237">
        <f>ROUND(E589*P589,2)</f>
        <v>13.65</v>
      </c>
      <c r="R589" s="237" t="s">
        <v>892</v>
      </c>
      <c r="S589" s="237" t="s">
        <v>185</v>
      </c>
      <c r="T589" s="238" t="s">
        <v>185</v>
      </c>
      <c r="U589" s="222">
        <v>1.05</v>
      </c>
      <c r="V589" s="222">
        <f>ROUND(E589*U589,2)</f>
        <v>10.24</v>
      </c>
      <c r="W589" s="222"/>
      <c r="X589" s="222" t="s">
        <v>218</v>
      </c>
      <c r="Y589" s="213"/>
      <c r="Z589" s="213"/>
      <c r="AA589" s="213"/>
      <c r="AB589" s="213"/>
      <c r="AC589" s="213"/>
      <c r="AD589" s="213"/>
      <c r="AE589" s="213"/>
      <c r="AF589" s="213"/>
      <c r="AG589" s="213" t="s">
        <v>219</v>
      </c>
      <c r="AH589" s="213"/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5">
      <c r="A590" s="220"/>
      <c r="B590" s="221"/>
      <c r="C590" s="257" t="s">
        <v>962</v>
      </c>
      <c r="D590" s="223"/>
      <c r="E590" s="224">
        <v>9.7514099999999999</v>
      </c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13"/>
      <c r="Z590" s="213"/>
      <c r="AA590" s="213"/>
      <c r="AB590" s="213"/>
      <c r="AC590" s="213"/>
      <c r="AD590" s="213"/>
      <c r="AE590" s="213"/>
      <c r="AF590" s="213"/>
      <c r="AG590" s="213" t="s">
        <v>259</v>
      </c>
      <c r="AH590" s="213">
        <v>0</v>
      </c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ht="20.399999999999999" outlineLevel="1" x14ac:dyDescent="0.25">
      <c r="A591" s="232">
        <v>169</v>
      </c>
      <c r="B591" s="233" t="s">
        <v>963</v>
      </c>
      <c r="C591" s="252" t="s">
        <v>964</v>
      </c>
      <c r="D591" s="234" t="s">
        <v>254</v>
      </c>
      <c r="E591" s="235">
        <v>4.3331200000000001</v>
      </c>
      <c r="F591" s="236"/>
      <c r="G591" s="237">
        <f>ROUND(E591*F591,2)</f>
        <v>0</v>
      </c>
      <c r="H591" s="236"/>
      <c r="I591" s="237">
        <f>ROUND(E591*H591,2)</f>
        <v>0</v>
      </c>
      <c r="J591" s="236"/>
      <c r="K591" s="237">
        <f>ROUND(E591*J591,2)</f>
        <v>0</v>
      </c>
      <c r="L591" s="237">
        <v>21</v>
      </c>
      <c r="M591" s="237">
        <f>G591*(1+L591/100)</f>
        <v>0</v>
      </c>
      <c r="N591" s="237">
        <v>0</v>
      </c>
      <c r="O591" s="237">
        <f>ROUND(E591*N591,2)</f>
        <v>0</v>
      </c>
      <c r="P591" s="237">
        <v>1.4</v>
      </c>
      <c r="Q591" s="237">
        <f>ROUND(E591*P591,2)</f>
        <v>6.07</v>
      </c>
      <c r="R591" s="237" t="s">
        <v>892</v>
      </c>
      <c r="S591" s="237" t="s">
        <v>185</v>
      </c>
      <c r="T591" s="238" t="s">
        <v>185</v>
      </c>
      <c r="U591" s="222">
        <v>0.88</v>
      </c>
      <c r="V591" s="222">
        <f>ROUND(E591*U591,2)</f>
        <v>3.81</v>
      </c>
      <c r="W591" s="222"/>
      <c r="X591" s="222" t="s">
        <v>218</v>
      </c>
      <c r="Y591" s="213"/>
      <c r="Z591" s="213"/>
      <c r="AA591" s="213"/>
      <c r="AB591" s="213"/>
      <c r="AC591" s="213"/>
      <c r="AD591" s="213"/>
      <c r="AE591" s="213"/>
      <c r="AF591" s="213"/>
      <c r="AG591" s="213" t="s">
        <v>219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5">
      <c r="A592" s="220"/>
      <c r="B592" s="221"/>
      <c r="C592" s="257" t="s">
        <v>965</v>
      </c>
      <c r="D592" s="223"/>
      <c r="E592" s="224">
        <v>3.5640000000000001</v>
      </c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13"/>
      <c r="Z592" s="213"/>
      <c r="AA592" s="213"/>
      <c r="AB592" s="213"/>
      <c r="AC592" s="213"/>
      <c r="AD592" s="213"/>
      <c r="AE592" s="213"/>
      <c r="AF592" s="213"/>
      <c r="AG592" s="213" t="s">
        <v>259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5">
      <c r="A593" s="220"/>
      <c r="B593" s="221"/>
      <c r="C593" s="257" t="s">
        <v>966</v>
      </c>
      <c r="D593" s="223"/>
      <c r="E593" s="224">
        <v>0.76912999999999998</v>
      </c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13"/>
      <c r="Z593" s="213"/>
      <c r="AA593" s="213"/>
      <c r="AB593" s="213"/>
      <c r="AC593" s="213"/>
      <c r="AD593" s="213"/>
      <c r="AE593" s="213"/>
      <c r="AF593" s="213"/>
      <c r="AG593" s="213" t="s">
        <v>259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1" x14ac:dyDescent="0.25">
      <c r="A594" s="232">
        <v>170</v>
      </c>
      <c r="B594" s="233" t="s">
        <v>967</v>
      </c>
      <c r="C594" s="252" t="s">
        <v>968</v>
      </c>
      <c r="D594" s="234" t="s">
        <v>224</v>
      </c>
      <c r="E594" s="235">
        <v>7</v>
      </c>
      <c r="F594" s="236"/>
      <c r="G594" s="237">
        <f>ROUND(E594*F594,2)</f>
        <v>0</v>
      </c>
      <c r="H594" s="236"/>
      <c r="I594" s="237">
        <f>ROUND(E594*H594,2)</f>
        <v>0</v>
      </c>
      <c r="J594" s="236"/>
      <c r="K594" s="237">
        <f>ROUND(E594*J594,2)</f>
        <v>0</v>
      </c>
      <c r="L594" s="237">
        <v>21</v>
      </c>
      <c r="M594" s="237">
        <f>G594*(1+L594/100)</f>
        <v>0</v>
      </c>
      <c r="N594" s="237">
        <v>0</v>
      </c>
      <c r="O594" s="237">
        <f>ROUND(E594*N594,2)</f>
        <v>0</v>
      </c>
      <c r="P594" s="237">
        <v>0</v>
      </c>
      <c r="Q594" s="237">
        <f>ROUND(E594*P594,2)</f>
        <v>0</v>
      </c>
      <c r="R594" s="237" t="s">
        <v>892</v>
      </c>
      <c r="S594" s="237" t="s">
        <v>185</v>
      </c>
      <c r="T594" s="238" t="s">
        <v>185</v>
      </c>
      <c r="U594" s="222">
        <v>0.05</v>
      </c>
      <c r="V594" s="222">
        <f>ROUND(E594*U594,2)</f>
        <v>0.35</v>
      </c>
      <c r="W594" s="222"/>
      <c r="X594" s="222" t="s">
        <v>218</v>
      </c>
      <c r="Y594" s="213"/>
      <c r="Z594" s="213"/>
      <c r="AA594" s="213"/>
      <c r="AB594" s="213"/>
      <c r="AC594" s="213"/>
      <c r="AD594" s="213"/>
      <c r="AE594" s="213"/>
      <c r="AF594" s="213"/>
      <c r="AG594" s="213" t="s">
        <v>219</v>
      </c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 x14ac:dyDescent="0.25">
      <c r="A595" s="220"/>
      <c r="B595" s="221"/>
      <c r="C595" s="254" t="s">
        <v>969</v>
      </c>
      <c r="D595" s="241"/>
      <c r="E595" s="241"/>
      <c r="F595" s="241"/>
      <c r="G595" s="241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13"/>
      <c r="Z595" s="213"/>
      <c r="AA595" s="213"/>
      <c r="AB595" s="213"/>
      <c r="AC595" s="213"/>
      <c r="AD595" s="213"/>
      <c r="AE595" s="213"/>
      <c r="AF595" s="213"/>
      <c r="AG595" s="213" t="s">
        <v>221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5">
      <c r="A596" s="220"/>
      <c r="B596" s="221"/>
      <c r="C596" s="257" t="s">
        <v>970</v>
      </c>
      <c r="D596" s="223"/>
      <c r="E596" s="224">
        <v>7</v>
      </c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13"/>
      <c r="Z596" s="213"/>
      <c r="AA596" s="213"/>
      <c r="AB596" s="213"/>
      <c r="AC596" s="213"/>
      <c r="AD596" s="213"/>
      <c r="AE596" s="213"/>
      <c r="AF596" s="213"/>
      <c r="AG596" s="213" t="s">
        <v>259</v>
      </c>
      <c r="AH596" s="213">
        <v>0</v>
      </c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5">
      <c r="A597" s="232">
        <v>171</v>
      </c>
      <c r="B597" s="233" t="s">
        <v>971</v>
      </c>
      <c r="C597" s="252" t="s">
        <v>972</v>
      </c>
      <c r="D597" s="234" t="s">
        <v>224</v>
      </c>
      <c r="E597" s="235">
        <v>4</v>
      </c>
      <c r="F597" s="236"/>
      <c r="G597" s="237">
        <f>ROUND(E597*F597,2)</f>
        <v>0</v>
      </c>
      <c r="H597" s="236"/>
      <c r="I597" s="237">
        <f>ROUND(E597*H597,2)</f>
        <v>0</v>
      </c>
      <c r="J597" s="236"/>
      <c r="K597" s="237">
        <f>ROUND(E597*J597,2)</f>
        <v>0</v>
      </c>
      <c r="L597" s="237">
        <v>21</v>
      </c>
      <c r="M597" s="237">
        <f>G597*(1+L597/100)</f>
        <v>0</v>
      </c>
      <c r="N597" s="237">
        <v>0</v>
      </c>
      <c r="O597" s="237">
        <f>ROUND(E597*N597,2)</f>
        <v>0</v>
      </c>
      <c r="P597" s="237">
        <v>0</v>
      </c>
      <c r="Q597" s="237">
        <f>ROUND(E597*P597,2)</f>
        <v>0</v>
      </c>
      <c r="R597" s="237" t="s">
        <v>892</v>
      </c>
      <c r="S597" s="237" t="s">
        <v>185</v>
      </c>
      <c r="T597" s="238" t="s">
        <v>185</v>
      </c>
      <c r="U597" s="222">
        <v>0.09</v>
      </c>
      <c r="V597" s="222">
        <f>ROUND(E597*U597,2)</f>
        <v>0.36</v>
      </c>
      <c r="W597" s="222"/>
      <c r="X597" s="222" t="s">
        <v>218</v>
      </c>
      <c r="Y597" s="213"/>
      <c r="Z597" s="213"/>
      <c r="AA597" s="213"/>
      <c r="AB597" s="213"/>
      <c r="AC597" s="213"/>
      <c r="AD597" s="213"/>
      <c r="AE597" s="213"/>
      <c r="AF597" s="213"/>
      <c r="AG597" s="213" t="s">
        <v>219</v>
      </c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5">
      <c r="A598" s="220"/>
      <c r="B598" s="221"/>
      <c r="C598" s="254" t="s">
        <v>969</v>
      </c>
      <c r="D598" s="241"/>
      <c r="E598" s="241"/>
      <c r="F598" s="241"/>
      <c r="G598" s="241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13"/>
      <c r="Z598" s="213"/>
      <c r="AA598" s="213"/>
      <c r="AB598" s="213"/>
      <c r="AC598" s="213"/>
      <c r="AD598" s="213"/>
      <c r="AE598" s="213"/>
      <c r="AF598" s="213"/>
      <c r="AG598" s="213" t="s">
        <v>221</v>
      </c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5">
      <c r="A599" s="220"/>
      <c r="B599" s="221"/>
      <c r="C599" s="257" t="s">
        <v>973</v>
      </c>
      <c r="D599" s="223"/>
      <c r="E599" s="224">
        <v>4</v>
      </c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13"/>
      <c r="Z599" s="213"/>
      <c r="AA599" s="213"/>
      <c r="AB599" s="213"/>
      <c r="AC599" s="213"/>
      <c r="AD599" s="213"/>
      <c r="AE599" s="213"/>
      <c r="AF599" s="213"/>
      <c r="AG599" s="213" t="s">
        <v>259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5">
      <c r="A600" s="232">
        <v>172</v>
      </c>
      <c r="B600" s="233" t="s">
        <v>974</v>
      </c>
      <c r="C600" s="252" t="s">
        <v>975</v>
      </c>
      <c r="D600" s="234" t="s">
        <v>224</v>
      </c>
      <c r="E600" s="235">
        <v>1</v>
      </c>
      <c r="F600" s="236"/>
      <c r="G600" s="237">
        <f>ROUND(E600*F600,2)</f>
        <v>0</v>
      </c>
      <c r="H600" s="236"/>
      <c r="I600" s="237">
        <f>ROUND(E600*H600,2)</f>
        <v>0</v>
      </c>
      <c r="J600" s="236"/>
      <c r="K600" s="237">
        <f>ROUND(E600*J600,2)</f>
        <v>0</v>
      </c>
      <c r="L600" s="237">
        <v>21</v>
      </c>
      <c r="M600" s="237">
        <f>G600*(1+L600/100)</f>
        <v>0</v>
      </c>
      <c r="N600" s="237">
        <v>0</v>
      </c>
      <c r="O600" s="237">
        <f>ROUND(E600*N600,2)</f>
        <v>0</v>
      </c>
      <c r="P600" s="237">
        <v>0</v>
      </c>
      <c r="Q600" s="237">
        <f>ROUND(E600*P600,2)</f>
        <v>0</v>
      </c>
      <c r="R600" s="237" t="s">
        <v>892</v>
      </c>
      <c r="S600" s="237" t="s">
        <v>185</v>
      </c>
      <c r="T600" s="238" t="s">
        <v>185</v>
      </c>
      <c r="U600" s="222">
        <v>0.08</v>
      </c>
      <c r="V600" s="222">
        <f>ROUND(E600*U600,2)</f>
        <v>0.08</v>
      </c>
      <c r="W600" s="222"/>
      <c r="X600" s="222" t="s">
        <v>218</v>
      </c>
      <c r="Y600" s="213"/>
      <c r="Z600" s="213"/>
      <c r="AA600" s="213"/>
      <c r="AB600" s="213"/>
      <c r="AC600" s="213"/>
      <c r="AD600" s="213"/>
      <c r="AE600" s="213"/>
      <c r="AF600" s="213"/>
      <c r="AG600" s="213" t="s">
        <v>219</v>
      </c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5">
      <c r="A601" s="220"/>
      <c r="B601" s="221"/>
      <c r="C601" s="254" t="s">
        <v>976</v>
      </c>
      <c r="D601" s="241"/>
      <c r="E601" s="241"/>
      <c r="F601" s="241"/>
      <c r="G601" s="241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13"/>
      <c r="Z601" s="213"/>
      <c r="AA601" s="213"/>
      <c r="AB601" s="213"/>
      <c r="AC601" s="213"/>
      <c r="AD601" s="213"/>
      <c r="AE601" s="213"/>
      <c r="AF601" s="213"/>
      <c r="AG601" s="213" t="s">
        <v>221</v>
      </c>
      <c r="AH601" s="213"/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5">
      <c r="A602" s="220"/>
      <c r="B602" s="221"/>
      <c r="C602" s="257" t="s">
        <v>977</v>
      </c>
      <c r="D602" s="223"/>
      <c r="E602" s="224">
        <v>1</v>
      </c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13"/>
      <c r="Z602" s="213"/>
      <c r="AA602" s="213"/>
      <c r="AB602" s="213"/>
      <c r="AC602" s="213"/>
      <c r="AD602" s="213"/>
      <c r="AE602" s="213"/>
      <c r="AF602" s="213"/>
      <c r="AG602" s="213" t="s">
        <v>259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5">
      <c r="A603" s="232">
        <v>173</v>
      </c>
      <c r="B603" s="233" t="s">
        <v>978</v>
      </c>
      <c r="C603" s="252" t="s">
        <v>979</v>
      </c>
      <c r="D603" s="234" t="s">
        <v>224</v>
      </c>
      <c r="E603" s="235">
        <v>4</v>
      </c>
      <c r="F603" s="236"/>
      <c r="G603" s="237">
        <f>ROUND(E603*F603,2)</f>
        <v>0</v>
      </c>
      <c r="H603" s="236"/>
      <c r="I603" s="237">
        <f>ROUND(E603*H603,2)</f>
        <v>0</v>
      </c>
      <c r="J603" s="236"/>
      <c r="K603" s="237">
        <f>ROUND(E603*J603,2)</f>
        <v>0</v>
      </c>
      <c r="L603" s="237">
        <v>21</v>
      </c>
      <c r="M603" s="237">
        <f>G603*(1+L603/100)</f>
        <v>0</v>
      </c>
      <c r="N603" s="237">
        <v>0</v>
      </c>
      <c r="O603" s="237">
        <f>ROUND(E603*N603,2)</f>
        <v>0</v>
      </c>
      <c r="P603" s="237">
        <v>0</v>
      </c>
      <c r="Q603" s="237">
        <f>ROUND(E603*P603,2)</f>
        <v>0</v>
      </c>
      <c r="R603" s="237" t="s">
        <v>892</v>
      </c>
      <c r="S603" s="237" t="s">
        <v>185</v>
      </c>
      <c r="T603" s="238" t="s">
        <v>185</v>
      </c>
      <c r="U603" s="222">
        <v>0.14000000000000001</v>
      </c>
      <c r="V603" s="222">
        <f>ROUND(E603*U603,2)</f>
        <v>0.56000000000000005</v>
      </c>
      <c r="W603" s="222"/>
      <c r="X603" s="222" t="s">
        <v>218</v>
      </c>
      <c r="Y603" s="213"/>
      <c r="Z603" s="213"/>
      <c r="AA603" s="213"/>
      <c r="AB603" s="213"/>
      <c r="AC603" s="213"/>
      <c r="AD603" s="213"/>
      <c r="AE603" s="213"/>
      <c r="AF603" s="213"/>
      <c r="AG603" s="213" t="s">
        <v>219</v>
      </c>
      <c r="AH603" s="213"/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5">
      <c r="A604" s="220"/>
      <c r="B604" s="221"/>
      <c r="C604" s="254" t="s">
        <v>976</v>
      </c>
      <c r="D604" s="241"/>
      <c r="E604" s="241"/>
      <c r="F604" s="241"/>
      <c r="G604" s="241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13"/>
      <c r="Z604" s="213"/>
      <c r="AA604" s="213"/>
      <c r="AB604" s="213"/>
      <c r="AC604" s="213"/>
      <c r="AD604" s="213"/>
      <c r="AE604" s="213"/>
      <c r="AF604" s="213"/>
      <c r="AG604" s="213" t="s">
        <v>221</v>
      </c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5">
      <c r="A605" s="220"/>
      <c r="B605" s="221"/>
      <c r="C605" s="257" t="s">
        <v>980</v>
      </c>
      <c r="D605" s="223"/>
      <c r="E605" s="224">
        <v>4</v>
      </c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13"/>
      <c r="Z605" s="213"/>
      <c r="AA605" s="213"/>
      <c r="AB605" s="213"/>
      <c r="AC605" s="213"/>
      <c r="AD605" s="213"/>
      <c r="AE605" s="213"/>
      <c r="AF605" s="213"/>
      <c r="AG605" s="213" t="s">
        <v>259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ht="20.399999999999999" outlineLevel="1" x14ac:dyDescent="0.25">
      <c r="A606" s="232">
        <v>174</v>
      </c>
      <c r="B606" s="233" t="s">
        <v>981</v>
      </c>
      <c r="C606" s="252" t="s">
        <v>982</v>
      </c>
      <c r="D606" s="234" t="s">
        <v>216</v>
      </c>
      <c r="E606" s="235">
        <v>1.2</v>
      </c>
      <c r="F606" s="236"/>
      <c r="G606" s="237">
        <f>ROUND(E606*F606,2)</f>
        <v>0</v>
      </c>
      <c r="H606" s="236"/>
      <c r="I606" s="237">
        <f>ROUND(E606*H606,2)</f>
        <v>0</v>
      </c>
      <c r="J606" s="236"/>
      <c r="K606" s="237">
        <f>ROUND(E606*J606,2)</f>
        <v>0</v>
      </c>
      <c r="L606" s="237">
        <v>21</v>
      </c>
      <c r="M606" s="237">
        <f>G606*(1+L606/100)</f>
        <v>0</v>
      </c>
      <c r="N606" s="237">
        <v>1.3699999999999999E-3</v>
      </c>
      <c r="O606" s="237">
        <f>ROUND(E606*N606,2)</f>
        <v>0</v>
      </c>
      <c r="P606" s="237">
        <v>4.1000000000000002E-2</v>
      </c>
      <c r="Q606" s="237">
        <f>ROUND(E606*P606,2)</f>
        <v>0.05</v>
      </c>
      <c r="R606" s="237" t="s">
        <v>892</v>
      </c>
      <c r="S606" s="237" t="s">
        <v>185</v>
      </c>
      <c r="T606" s="238" t="s">
        <v>185</v>
      </c>
      <c r="U606" s="222">
        <v>0.52</v>
      </c>
      <c r="V606" s="222">
        <f>ROUND(E606*U606,2)</f>
        <v>0.62</v>
      </c>
      <c r="W606" s="222"/>
      <c r="X606" s="222" t="s">
        <v>218</v>
      </c>
      <c r="Y606" s="213"/>
      <c r="Z606" s="213"/>
      <c r="AA606" s="213"/>
      <c r="AB606" s="213"/>
      <c r="AC606" s="213"/>
      <c r="AD606" s="213"/>
      <c r="AE606" s="213"/>
      <c r="AF606" s="213"/>
      <c r="AG606" s="213" t="s">
        <v>219</v>
      </c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5">
      <c r="A607" s="220"/>
      <c r="B607" s="221"/>
      <c r="C607" s="257" t="s">
        <v>983</v>
      </c>
      <c r="D607" s="223"/>
      <c r="E607" s="224">
        <v>1.2</v>
      </c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13"/>
      <c r="Z607" s="213"/>
      <c r="AA607" s="213"/>
      <c r="AB607" s="213"/>
      <c r="AC607" s="213"/>
      <c r="AD607" s="213"/>
      <c r="AE607" s="213"/>
      <c r="AF607" s="213"/>
      <c r="AG607" s="213" t="s">
        <v>259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ht="20.399999999999999" outlineLevel="1" x14ac:dyDescent="0.25">
      <c r="A608" s="232">
        <v>175</v>
      </c>
      <c r="B608" s="233" t="s">
        <v>984</v>
      </c>
      <c r="C608" s="252" t="s">
        <v>985</v>
      </c>
      <c r="D608" s="234" t="s">
        <v>216</v>
      </c>
      <c r="E608" s="235">
        <v>10.742000000000001</v>
      </c>
      <c r="F608" s="236"/>
      <c r="G608" s="237">
        <f>ROUND(E608*F608,2)</f>
        <v>0</v>
      </c>
      <c r="H608" s="236"/>
      <c r="I608" s="237">
        <f>ROUND(E608*H608,2)</f>
        <v>0</v>
      </c>
      <c r="J608" s="236"/>
      <c r="K608" s="237">
        <f>ROUND(E608*J608,2)</f>
        <v>0</v>
      </c>
      <c r="L608" s="237">
        <v>21</v>
      </c>
      <c r="M608" s="237">
        <f>G608*(1+L608/100)</f>
        <v>0</v>
      </c>
      <c r="N608" s="237">
        <v>1.17E-3</v>
      </c>
      <c r="O608" s="237">
        <f>ROUND(E608*N608,2)</f>
        <v>0.01</v>
      </c>
      <c r="P608" s="237">
        <v>7.5999999999999998E-2</v>
      </c>
      <c r="Q608" s="237">
        <f>ROUND(E608*P608,2)</f>
        <v>0.82</v>
      </c>
      <c r="R608" s="237" t="s">
        <v>892</v>
      </c>
      <c r="S608" s="237" t="s">
        <v>185</v>
      </c>
      <c r="T608" s="238" t="s">
        <v>185</v>
      </c>
      <c r="U608" s="222">
        <v>0.94</v>
      </c>
      <c r="V608" s="222">
        <f>ROUND(E608*U608,2)</f>
        <v>10.1</v>
      </c>
      <c r="W608" s="222"/>
      <c r="X608" s="222" t="s">
        <v>218</v>
      </c>
      <c r="Y608" s="213"/>
      <c r="Z608" s="213"/>
      <c r="AA608" s="213"/>
      <c r="AB608" s="213"/>
      <c r="AC608" s="213"/>
      <c r="AD608" s="213"/>
      <c r="AE608" s="213"/>
      <c r="AF608" s="213"/>
      <c r="AG608" s="213" t="s">
        <v>219</v>
      </c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1" x14ac:dyDescent="0.25">
      <c r="A609" s="220"/>
      <c r="B609" s="221"/>
      <c r="C609" s="257" t="s">
        <v>986</v>
      </c>
      <c r="D609" s="223"/>
      <c r="E609" s="224">
        <v>9.1660000000000004</v>
      </c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13"/>
      <c r="Z609" s="213"/>
      <c r="AA609" s="213"/>
      <c r="AB609" s="213"/>
      <c r="AC609" s="213"/>
      <c r="AD609" s="213"/>
      <c r="AE609" s="213"/>
      <c r="AF609" s="213"/>
      <c r="AG609" s="213" t="s">
        <v>259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5">
      <c r="A610" s="220"/>
      <c r="B610" s="221"/>
      <c r="C610" s="257" t="s">
        <v>987</v>
      </c>
      <c r="D610" s="223"/>
      <c r="E610" s="224">
        <v>1.5760000000000001</v>
      </c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13"/>
      <c r="Z610" s="213"/>
      <c r="AA610" s="213"/>
      <c r="AB610" s="213"/>
      <c r="AC610" s="213"/>
      <c r="AD610" s="213"/>
      <c r="AE610" s="213"/>
      <c r="AF610" s="213"/>
      <c r="AG610" s="213" t="s">
        <v>259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ht="20.399999999999999" outlineLevel="1" x14ac:dyDescent="0.25">
      <c r="A611" s="232">
        <v>176</v>
      </c>
      <c r="B611" s="233" t="s">
        <v>988</v>
      </c>
      <c r="C611" s="252" t="s">
        <v>989</v>
      </c>
      <c r="D611" s="234" t="s">
        <v>216</v>
      </c>
      <c r="E611" s="235">
        <v>16.718</v>
      </c>
      <c r="F611" s="236"/>
      <c r="G611" s="237">
        <f>ROUND(E611*F611,2)</f>
        <v>0</v>
      </c>
      <c r="H611" s="236"/>
      <c r="I611" s="237">
        <f>ROUND(E611*H611,2)</f>
        <v>0</v>
      </c>
      <c r="J611" s="236"/>
      <c r="K611" s="237">
        <f>ROUND(E611*J611,2)</f>
        <v>0</v>
      </c>
      <c r="L611" s="237">
        <v>21</v>
      </c>
      <c r="M611" s="237">
        <f>G611*(1+L611/100)</f>
        <v>0</v>
      </c>
      <c r="N611" s="237">
        <v>1E-3</v>
      </c>
      <c r="O611" s="237">
        <f>ROUND(E611*N611,2)</f>
        <v>0.02</v>
      </c>
      <c r="P611" s="237">
        <v>6.3E-2</v>
      </c>
      <c r="Q611" s="237">
        <f>ROUND(E611*P611,2)</f>
        <v>1.05</v>
      </c>
      <c r="R611" s="237" t="s">
        <v>892</v>
      </c>
      <c r="S611" s="237" t="s">
        <v>185</v>
      </c>
      <c r="T611" s="238" t="s">
        <v>185</v>
      </c>
      <c r="U611" s="222">
        <v>0.72</v>
      </c>
      <c r="V611" s="222">
        <f>ROUND(E611*U611,2)</f>
        <v>12.04</v>
      </c>
      <c r="W611" s="222"/>
      <c r="X611" s="222" t="s">
        <v>218</v>
      </c>
      <c r="Y611" s="213"/>
      <c r="Z611" s="213"/>
      <c r="AA611" s="213"/>
      <c r="AB611" s="213"/>
      <c r="AC611" s="213"/>
      <c r="AD611" s="213"/>
      <c r="AE611" s="213"/>
      <c r="AF611" s="213"/>
      <c r="AG611" s="213" t="s">
        <v>219</v>
      </c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5">
      <c r="A612" s="220"/>
      <c r="B612" s="221"/>
      <c r="C612" s="257" t="s">
        <v>990</v>
      </c>
      <c r="D612" s="223"/>
      <c r="E612" s="224">
        <v>8.6679999999999993</v>
      </c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13"/>
      <c r="Z612" s="213"/>
      <c r="AA612" s="213"/>
      <c r="AB612" s="213"/>
      <c r="AC612" s="213"/>
      <c r="AD612" s="213"/>
      <c r="AE612" s="213"/>
      <c r="AF612" s="213"/>
      <c r="AG612" s="213" t="s">
        <v>259</v>
      </c>
      <c r="AH612" s="213">
        <v>0</v>
      </c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1" x14ac:dyDescent="0.25">
      <c r="A613" s="220"/>
      <c r="B613" s="221"/>
      <c r="C613" s="257" t="s">
        <v>991</v>
      </c>
      <c r="D613" s="223"/>
      <c r="E613" s="224">
        <v>8.0500000000000007</v>
      </c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13"/>
      <c r="Z613" s="213"/>
      <c r="AA613" s="213"/>
      <c r="AB613" s="213"/>
      <c r="AC613" s="213"/>
      <c r="AD613" s="213"/>
      <c r="AE613" s="213"/>
      <c r="AF613" s="213"/>
      <c r="AG613" s="213" t="s">
        <v>259</v>
      </c>
      <c r="AH613" s="213">
        <v>0</v>
      </c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5">
      <c r="A614" s="232">
        <v>177</v>
      </c>
      <c r="B614" s="233" t="s">
        <v>992</v>
      </c>
      <c r="C614" s="252" t="s">
        <v>993</v>
      </c>
      <c r="D614" s="234" t="s">
        <v>216</v>
      </c>
      <c r="E614" s="235">
        <v>3.5874999999999999</v>
      </c>
      <c r="F614" s="236"/>
      <c r="G614" s="237">
        <f>ROUND(E614*F614,2)</f>
        <v>0</v>
      </c>
      <c r="H614" s="236"/>
      <c r="I614" s="237">
        <f>ROUND(E614*H614,2)</f>
        <v>0</v>
      </c>
      <c r="J614" s="236"/>
      <c r="K614" s="237">
        <f>ROUND(E614*J614,2)</f>
        <v>0</v>
      </c>
      <c r="L614" s="237">
        <v>21</v>
      </c>
      <c r="M614" s="237">
        <f>G614*(1+L614/100)</f>
        <v>0</v>
      </c>
      <c r="N614" s="237">
        <v>9.2000000000000003E-4</v>
      </c>
      <c r="O614" s="237">
        <f>ROUND(E614*N614,2)</f>
        <v>0</v>
      </c>
      <c r="P614" s="237">
        <v>0.04</v>
      </c>
      <c r="Q614" s="237">
        <f>ROUND(E614*P614,2)</f>
        <v>0.14000000000000001</v>
      </c>
      <c r="R614" s="237" t="s">
        <v>892</v>
      </c>
      <c r="S614" s="237" t="s">
        <v>185</v>
      </c>
      <c r="T614" s="238" t="s">
        <v>185</v>
      </c>
      <c r="U614" s="222">
        <v>0.373</v>
      </c>
      <c r="V614" s="222">
        <f>ROUND(E614*U614,2)</f>
        <v>1.34</v>
      </c>
      <c r="W614" s="222"/>
      <c r="X614" s="222" t="s">
        <v>218</v>
      </c>
      <c r="Y614" s="213"/>
      <c r="Z614" s="213"/>
      <c r="AA614" s="213"/>
      <c r="AB614" s="213"/>
      <c r="AC614" s="213"/>
      <c r="AD614" s="213"/>
      <c r="AE614" s="213"/>
      <c r="AF614" s="213"/>
      <c r="AG614" s="213" t="s">
        <v>219</v>
      </c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5">
      <c r="A615" s="220"/>
      <c r="B615" s="221"/>
      <c r="C615" s="257" t="s">
        <v>994</v>
      </c>
      <c r="D615" s="223"/>
      <c r="E615" s="224">
        <v>3.5874999999999999</v>
      </c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13"/>
      <c r="Z615" s="213"/>
      <c r="AA615" s="213"/>
      <c r="AB615" s="213"/>
      <c r="AC615" s="213"/>
      <c r="AD615" s="213"/>
      <c r="AE615" s="213"/>
      <c r="AF615" s="213"/>
      <c r="AG615" s="213" t="s">
        <v>259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5">
      <c r="A616" s="232">
        <v>178</v>
      </c>
      <c r="B616" s="233" t="s">
        <v>995</v>
      </c>
      <c r="C616" s="252" t="s">
        <v>996</v>
      </c>
      <c r="D616" s="234" t="s">
        <v>400</v>
      </c>
      <c r="E616" s="235">
        <v>8.85</v>
      </c>
      <c r="F616" s="236"/>
      <c r="G616" s="237">
        <f>ROUND(E616*F616,2)</f>
        <v>0</v>
      </c>
      <c r="H616" s="236"/>
      <c r="I616" s="237">
        <f>ROUND(E616*H616,2)</f>
        <v>0</v>
      </c>
      <c r="J616" s="236"/>
      <c r="K616" s="237">
        <f>ROUND(E616*J616,2)</f>
        <v>0</v>
      </c>
      <c r="L616" s="237">
        <v>21</v>
      </c>
      <c r="M616" s="237">
        <f>G616*(1+L616/100)</f>
        <v>0</v>
      </c>
      <c r="N616" s="237">
        <v>0</v>
      </c>
      <c r="O616" s="237">
        <f>ROUND(E616*N616,2)</f>
        <v>0</v>
      </c>
      <c r="P616" s="237">
        <v>5.5999999999999995E-4</v>
      </c>
      <c r="Q616" s="237">
        <f>ROUND(E616*P616,2)</f>
        <v>0</v>
      </c>
      <c r="R616" s="237" t="s">
        <v>892</v>
      </c>
      <c r="S616" s="237" t="s">
        <v>185</v>
      </c>
      <c r="T616" s="238" t="s">
        <v>185</v>
      </c>
      <c r="U616" s="222">
        <v>2.25</v>
      </c>
      <c r="V616" s="222">
        <f>ROUND(E616*U616,2)</f>
        <v>19.91</v>
      </c>
      <c r="W616" s="222"/>
      <c r="X616" s="222" t="s">
        <v>218</v>
      </c>
      <c r="Y616" s="213"/>
      <c r="Z616" s="213"/>
      <c r="AA616" s="213"/>
      <c r="AB616" s="213"/>
      <c r="AC616" s="213"/>
      <c r="AD616" s="213"/>
      <c r="AE616" s="213"/>
      <c r="AF616" s="213"/>
      <c r="AG616" s="213" t="s">
        <v>219</v>
      </c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5">
      <c r="A617" s="220"/>
      <c r="B617" s="221"/>
      <c r="C617" s="257" t="s">
        <v>997</v>
      </c>
      <c r="D617" s="223"/>
      <c r="E617" s="224">
        <v>1.35</v>
      </c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13"/>
      <c r="Z617" s="213"/>
      <c r="AA617" s="213"/>
      <c r="AB617" s="213"/>
      <c r="AC617" s="213"/>
      <c r="AD617" s="213"/>
      <c r="AE617" s="213"/>
      <c r="AF617" s="213"/>
      <c r="AG617" s="213" t="s">
        <v>259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5">
      <c r="A618" s="220"/>
      <c r="B618" s="221"/>
      <c r="C618" s="257" t="s">
        <v>998</v>
      </c>
      <c r="D618" s="223"/>
      <c r="E618" s="224">
        <v>2.75</v>
      </c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13"/>
      <c r="Z618" s="213"/>
      <c r="AA618" s="213"/>
      <c r="AB618" s="213"/>
      <c r="AC618" s="213"/>
      <c r="AD618" s="213"/>
      <c r="AE618" s="213"/>
      <c r="AF618" s="213"/>
      <c r="AG618" s="213" t="s">
        <v>259</v>
      </c>
      <c r="AH618" s="213">
        <v>0</v>
      </c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5">
      <c r="A619" s="220"/>
      <c r="B619" s="221"/>
      <c r="C619" s="257" t="s">
        <v>999</v>
      </c>
      <c r="D619" s="223"/>
      <c r="E619" s="224">
        <v>0.75</v>
      </c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13"/>
      <c r="Z619" s="213"/>
      <c r="AA619" s="213"/>
      <c r="AB619" s="213"/>
      <c r="AC619" s="213"/>
      <c r="AD619" s="213"/>
      <c r="AE619" s="213"/>
      <c r="AF619" s="213"/>
      <c r="AG619" s="213" t="s">
        <v>259</v>
      </c>
      <c r="AH619" s="213">
        <v>0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5">
      <c r="A620" s="220"/>
      <c r="B620" s="221"/>
      <c r="C620" s="257" t="s">
        <v>1000</v>
      </c>
      <c r="D620" s="223"/>
      <c r="E620" s="224">
        <v>4</v>
      </c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13"/>
      <c r="Z620" s="213"/>
      <c r="AA620" s="213"/>
      <c r="AB620" s="213"/>
      <c r="AC620" s="213"/>
      <c r="AD620" s="213"/>
      <c r="AE620" s="213"/>
      <c r="AF620" s="213"/>
      <c r="AG620" s="213" t="s">
        <v>259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5">
      <c r="A621" s="232">
        <v>179</v>
      </c>
      <c r="B621" s="233" t="s">
        <v>1001</v>
      </c>
      <c r="C621" s="252" t="s">
        <v>1002</v>
      </c>
      <c r="D621" s="234" t="s">
        <v>400</v>
      </c>
      <c r="E621" s="235">
        <v>10.199999999999999</v>
      </c>
      <c r="F621" s="236"/>
      <c r="G621" s="237">
        <f>ROUND(E621*F621,2)</f>
        <v>0</v>
      </c>
      <c r="H621" s="236"/>
      <c r="I621" s="237">
        <f>ROUND(E621*H621,2)</f>
        <v>0</v>
      </c>
      <c r="J621" s="236"/>
      <c r="K621" s="237">
        <f>ROUND(E621*J621,2)</f>
        <v>0</v>
      </c>
      <c r="L621" s="237">
        <v>21</v>
      </c>
      <c r="M621" s="237">
        <f>G621*(1+L621/100)</f>
        <v>0</v>
      </c>
      <c r="N621" s="237">
        <v>0</v>
      </c>
      <c r="O621" s="237">
        <f>ROUND(E621*N621,2)</f>
        <v>0</v>
      </c>
      <c r="P621" s="237">
        <v>7.9000000000000001E-4</v>
      </c>
      <c r="Q621" s="237">
        <f>ROUND(E621*P621,2)</f>
        <v>0.01</v>
      </c>
      <c r="R621" s="237" t="s">
        <v>892</v>
      </c>
      <c r="S621" s="237" t="s">
        <v>185</v>
      </c>
      <c r="T621" s="238" t="s">
        <v>185</v>
      </c>
      <c r="U621" s="222">
        <v>2.4500000000000002</v>
      </c>
      <c r="V621" s="222">
        <f>ROUND(E621*U621,2)</f>
        <v>24.99</v>
      </c>
      <c r="W621" s="222"/>
      <c r="X621" s="222" t="s">
        <v>218</v>
      </c>
      <c r="Y621" s="213"/>
      <c r="Z621" s="213"/>
      <c r="AA621" s="213"/>
      <c r="AB621" s="213"/>
      <c r="AC621" s="213"/>
      <c r="AD621" s="213"/>
      <c r="AE621" s="213"/>
      <c r="AF621" s="213"/>
      <c r="AG621" s="213" t="s">
        <v>219</v>
      </c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5">
      <c r="A622" s="220"/>
      <c r="B622" s="221"/>
      <c r="C622" s="257" t="s">
        <v>1003</v>
      </c>
      <c r="D622" s="223"/>
      <c r="E622" s="224">
        <v>10.199999999999999</v>
      </c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13"/>
      <c r="Z622" s="213"/>
      <c r="AA622" s="213"/>
      <c r="AB622" s="213"/>
      <c r="AC622" s="213"/>
      <c r="AD622" s="213"/>
      <c r="AE622" s="213"/>
      <c r="AF622" s="213"/>
      <c r="AG622" s="213" t="s">
        <v>259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5">
      <c r="A623" s="232">
        <v>180</v>
      </c>
      <c r="B623" s="233" t="s">
        <v>1004</v>
      </c>
      <c r="C623" s="252" t="s">
        <v>1005</v>
      </c>
      <c r="D623" s="234" t="s">
        <v>400</v>
      </c>
      <c r="E623" s="235">
        <v>16.600000000000001</v>
      </c>
      <c r="F623" s="236"/>
      <c r="G623" s="237">
        <f>ROUND(E623*F623,2)</f>
        <v>0</v>
      </c>
      <c r="H623" s="236"/>
      <c r="I623" s="237">
        <f>ROUND(E623*H623,2)</f>
        <v>0</v>
      </c>
      <c r="J623" s="236"/>
      <c r="K623" s="237">
        <f>ROUND(E623*J623,2)</f>
        <v>0</v>
      </c>
      <c r="L623" s="237">
        <v>21</v>
      </c>
      <c r="M623" s="237">
        <f>G623*(1+L623/100)</f>
        <v>0</v>
      </c>
      <c r="N623" s="237">
        <v>0</v>
      </c>
      <c r="O623" s="237">
        <f>ROUND(E623*N623,2)</f>
        <v>0</v>
      </c>
      <c r="P623" s="237">
        <v>1.23E-3</v>
      </c>
      <c r="Q623" s="237">
        <f>ROUND(E623*P623,2)</f>
        <v>0.02</v>
      </c>
      <c r="R623" s="237" t="s">
        <v>892</v>
      </c>
      <c r="S623" s="237" t="s">
        <v>185</v>
      </c>
      <c r="T623" s="238" t="s">
        <v>185</v>
      </c>
      <c r="U623" s="222">
        <v>2.4500000000000002</v>
      </c>
      <c r="V623" s="222">
        <f>ROUND(E623*U623,2)</f>
        <v>40.67</v>
      </c>
      <c r="W623" s="222"/>
      <c r="X623" s="222" t="s">
        <v>218</v>
      </c>
      <c r="Y623" s="213"/>
      <c r="Z623" s="213"/>
      <c r="AA623" s="213"/>
      <c r="AB623" s="213"/>
      <c r="AC623" s="213"/>
      <c r="AD623" s="213"/>
      <c r="AE623" s="213"/>
      <c r="AF623" s="213"/>
      <c r="AG623" s="213" t="s">
        <v>219</v>
      </c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5">
      <c r="A624" s="220"/>
      <c r="B624" s="221"/>
      <c r="C624" s="257" t="s">
        <v>1006</v>
      </c>
      <c r="D624" s="223"/>
      <c r="E624" s="224">
        <v>16.600000000000001</v>
      </c>
      <c r="F624" s="222"/>
      <c r="G624" s="222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13"/>
      <c r="Z624" s="213"/>
      <c r="AA624" s="213"/>
      <c r="AB624" s="213"/>
      <c r="AC624" s="213"/>
      <c r="AD624" s="213"/>
      <c r="AE624" s="213"/>
      <c r="AF624" s="213"/>
      <c r="AG624" s="213" t="s">
        <v>259</v>
      </c>
      <c r="AH624" s="213">
        <v>0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5">
      <c r="A625" s="232">
        <v>181</v>
      </c>
      <c r="B625" s="233" t="s">
        <v>1007</v>
      </c>
      <c r="C625" s="252" t="s">
        <v>1008</v>
      </c>
      <c r="D625" s="234" t="s">
        <v>400</v>
      </c>
      <c r="E625" s="235">
        <v>2.4</v>
      </c>
      <c r="F625" s="236"/>
      <c r="G625" s="237">
        <f>ROUND(E625*F625,2)</f>
        <v>0</v>
      </c>
      <c r="H625" s="236"/>
      <c r="I625" s="237">
        <f>ROUND(E625*H625,2)</f>
        <v>0</v>
      </c>
      <c r="J625" s="236"/>
      <c r="K625" s="237">
        <f>ROUND(E625*J625,2)</f>
        <v>0</v>
      </c>
      <c r="L625" s="237">
        <v>21</v>
      </c>
      <c r="M625" s="237">
        <f>G625*(1+L625/100)</f>
        <v>0</v>
      </c>
      <c r="N625" s="237">
        <v>0</v>
      </c>
      <c r="O625" s="237">
        <f>ROUND(E625*N625,2)</f>
        <v>0</v>
      </c>
      <c r="P625" s="237">
        <v>1.7700000000000001E-3</v>
      </c>
      <c r="Q625" s="237">
        <f>ROUND(E625*P625,2)</f>
        <v>0</v>
      </c>
      <c r="R625" s="237" t="s">
        <v>892</v>
      </c>
      <c r="S625" s="237" t="s">
        <v>185</v>
      </c>
      <c r="T625" s="238" t="s">
        <v>185</v>
      </c>
      <c r="U625" s="222">
        <v>2.5</v>
      </c>
      <c r="V625" s="222">
        <f>ROUND(E625*U625,2)</f>
        <v>6</v>
      </c>
      <c r="W625" s="222"/>
      <c r="X625" s="222" t="s">
        <v>218</v>
      </c>
      <c r="Y625" s="213"/>
      <c r="Z625" s="213"/>
      <c r="AA625" s="213"/>
      <c r="AB625" s="213"/>
      <c r="AC625" s="213"/>
      <c r="AD625" s="213"/>
      <c r="AE625" s="213"/>
      <c r="AF625" s="213"/>
      <c r="AG625" s="213" t="s">
        <v>219</v>
      </c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5">
      <c r="A626" s="220"/>
      <c r="B626" s="221"/>
      <c r="C626" s="257" t="s">
        <v>1009</v>
      </c>
      <c r="D626" s="223"/>
      <c r="E626" s="224">
        <v>2.4</v>
      </c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13"/>
      <c r="Z626" s="213"/>
      <c r="AA626" s="213"/>
      <c r="AB626" s="213"/>
      <c r="AC626" s="213"/>
      <c r="AD626" s="213"/>
      <c r="AE626" s="213"/>
      <c r="AF626" s="213"/>
      <c r="AG626" s="213" t="s">
        <v>259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5">
      <c r="A627" s="232">
        <v>182</v>
      </c>
      <c r="B627" s="233" t="s">
        <v>1010</v>
      </c>
      <c r="C627" s="252" t="s">
        <v>1011</v>
      </c>
      <c r="D627" s="234" t="s">
        <v>400</v>
      </c>
      <c r="E627" s="235">
        <v>12.4</v>
      </c>
      <c r="F627" s="236"/>
      <c r="G627" s="237">
        <f>ROUND(E627*F627,2)</f>
        <v>0</v>
      </c>
      <c r="H627" s="236"/>
      <c r="I627" s="237">
        <f>ROUND(E627*H627,2)</f>
        <v>0</v>
      </c>
      <c r="J627" s="236"/>
      <c r="K627" s="237">
        <f>ROUND(E627*J627,2)</f>
        <v>0</v>
      </c>
      <c r="L627" s="237">
        <v>21</v>
      </c>
      <c r="M627" s="237">
        <f>G627*(1+L627/100)</f>
        <v>0</v>
      </c>
      <c r="N627" s="237">
        <v>0</v>
      </c>
      <c r="O627" s="237">
        <f>ROUND(E627*N627,2)</f>
        <v>0</v>
      </c>
      <c r="P627" s="237">
        <v>4.6000000000000001E-4</v>
      </c>
      <c r="Q627" s="237">
        <f>ROUND(E627*P627,2)</f>
        <v>0.01</v>
      </c>
      <c r="R627" s="237" t="s">
        <v>892</v>
      </c>
      <c r="S627" s="237" t="s">
        <v>185</v>
      </c>
      <c r="T627" s="238" t="s">
        <v>185</v>
      </c>
      <c r="U627" s="222">
        <v>1.35</v>
      </c>
      <c r="V627" s="222">
        <f>ROUND(E627*U627,2)</f>
        <v>16.739999999999998</v>
      </c>
      <c r="W627" s="222"/>
      <c r="X627" s="222" t="s">
        <v>218</v>
      </c>
      <c r="Y627" s="213"/>
      <c r="Z627" s="213"/>
      <c r="AA627" s="213"/>
      <c r="AB627" s="213"/>
      <c r="AC627" s="213"/>
      <c r="AD627" s="213"/>
      <c r="AE627" s="213"/>
      <c r="AF627" s="213"/>
      <c r="AG627" s="213" t="s">
        <v>219</v>
      </c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5">
      <c r="A628" s="220"/>
      <c r="B628" s="221"/>
      <c r="C628" s="257" t="s">
        <v>1012</v>
      </c>
      <c r="D628" s="223"/>
      <c r="E628" s="224">
        <v>12.4</v>
      </c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13"/>
      <c r="Z628" s="213"/>
      <c r="AA628" s="213"/>
      <c r="AB628" s="213"/>
      <c r="AC628" s="213"/>
      <c r="AD628" s="213"/>
      <c r="AE628" s="213"/>
      <c r="AF628" s="213"/>
      <c r="AG628" s="213" t="s">
        <v>259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5">
      <c r="A629" s="232">
        <v>183</v>
      </c>
      <c r="B629" s="233" t="s">
        <v>1013</v>
      </c>
      <c r="C629" s="252" t="s">
        <v>1014</v>
      </c>
      <c r="D629" s="234" t="s">
        <v>400</v>
      </c>
      <c r="E629" s="235">
        <v>1.97</v>
      </c>
      <c r="F629" s="236"/>
      <c r="G629" s="237">
        <f>ROUND(E629*F629,2)</f>
        <v>0</v>
      </c>
      <c r="H629" s="236"/>
      <c r="I629" s="237">
        <f>ROUND(E629*H629,2)</f>
        <v>0</v>
      </c>
      <c r="J629" s="236"/>
      <c r="K629" s="237">
        <f>ROUND(E629*J629,2)</f>
        <v>0</v>
      </c>
      <c r="L629" s="237">
        <v>21</v>
      </c>
      <c r="M629" s="237">
        <f>G629*(1+L629/100)</f>
        <v>0</v>
      </c>
      <c r="N629" s="237">
        <v>0</v>
      </c>
      <c r="O629" s="237">
        <f>ROUND(E629*N629,2)</f>
        <v>0</v>
      </c>
      <c r="P629" s="237">
        <v>4.6000000000000001E-4</v>
      </c>
      <c r="Q629" s="237">
        <f>ROUND(E629*P629,2)</f>
        <v>0</v>
      </c>
      <c r="R629" s="237" t="s">
        <v>892</v>
      </c>
      <c r="S629" s="237" t="s">
        <v>185</v>
      </c>
      <c r="T629" s="238" t="s">
        <v>185</v>
      </c>
      <c r="U629" s="222">
        <v>1</v>
      </c>
      <c r="V629" s="222">
        <f>ROUND(E629*U629,2)</f>
        <v>1.97</v>
      </c>
      <c r="W629" s="222"/>
      <c r="X629" s="222" t="s">
        <v>218</v>
      </c>
      <c r="Y629" s="213"/>
      <c r="Z629" s="213"/>
      <c r="AA629" s="213"/>
      <c r="AB629" s="213"/>
      <c r="AC629" s="213"/>
      <c r="AD629" s="213"/>
      <c r="AE629" s="213"/>
      <c r="AF629" s="213"/>
      <c r="AG629" s="213" t="s">
        <v>219</v>
      </c>
      <c r="AH629" s="213"/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5">
      <c r="A630" s="220"/>
      <c r="B630" s="221"/>
      <c r="C630" s="257" t="s">
        <v>1015</v>
      </c>
      <c r="D630" s="223"/>
      <c r="E630" s="224">
        <v>1.97</v>
      </c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13"/>
      <c r="Z630" s="213"/>
      <c r="AA630" s="213"/>
      <c r="AB630" s="213"/>
      <c r="AC630" s="213"/>
      <c r="AD630" s="213"/>
      <c r="AE630" s="213"/>
      <c r="AF630" s="213"/>
      <c r="AG630" s="213" t="s">
        <v>259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5">
      <c r="A631" s="232">
        <v>184</v>
      </c>
      <c r="B631" s="233" t="s">
        <v>1016</v>
      </c>
      <c r="C631" s="252" t="s">
        <v>1017</v>
      </c>
      <c r="D631" s="234" t="s">
        <v>400</v>
      </c>
      <c r="E631" s="235">
        <v>0.6</v>
      </c>
      <c r="F631" s="236"/>
      <c r="G631" s="237">
        <f>ROUND(E631*F631,2)</f>
        <v>0</v>
      </c>
      <c r="H631" s="236"/>
      <c r="I631" s="237">
        <f>ROUND(E631*H631,2)</f>
        <v>0</v>
      </c>
      <c r="J631" s="236"/>
      <c r="K631" s="237">
        <f>ROUND(E631*J631,2)</f>
        <v>0</v>
      </c>
      <c r="L631" s="237">
        <v>21</v>
      </c>
      <c r="M631" s="237">
        <f>G631*(1+L631/100)</f>
        <v>0</v>
      </c>
      <c r="N631" s="237">
        <v>0</v>
      </c>
      <c r="O631" s="237">
        <f>ROUND(E631*N631,2)</f>
        <v>0</v>
      </c>
      <c r="P631" s="237">
        <v>4.6000000000000001E-4</v>
      </c>
      <c r="Q631" s="237">
        <f>ROUND(E631*P631,2)</f>
        <v>0</v>
      </c>
      <c r="R631" s="237" t="s">
        <v>892</v>
      </c>
      <c r="S631" s="237" t="s">
        <v>185</v>
      </c>
      <c r="T631" s="238" t="s">
        <v>185</v>
      </c>
      <c r="U631" s="222">
        <v>1.5</v>
      </c>
      <c r="V631" s="222">
        <f>ROUND(E631*U631,2)</f>
        <v>0.9</v>
      </c>
      <c r="W631" s="222"/>
      <c r="X631" s="222" t="s">
        <v>218</v>
      </c>
      <c r="Y631" s="213"/>
      <c r="Z631" s="213"/>
      <c r="AA631" s="213"/>
      <c r="AB631" s="213"/>
      <c r="AC631" s="213"/>
      <c r="AD631" s="213"/>
      <c r="AE631" s="213"/>
      <c r="AF631" s="213"/>
      <c r="AG631" s="213" t="s">
        <v>219</v>
      </c>
      <c r="AH631" s="213"/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5">
      <c r="A632" s="220"/>
      <c r="B632" s="221"/>
      <c r="C632" s="257" t="s">
        <v>1018</v>
      </c>
      <c r="D632" s="223"/>
      <c r="E632" s="224">
        <v>0.6</v>
      </c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13"/>
      <c r="Z632" s="213"/>
      <c r="AA632" s="213"/>
      <c r="AB632" s="213"/>
      <c r="AC632" s="213"/>
      <c r="AD632" s="213"/>
      <c r="AE632" s="213"/>
      <c r="AF632" s="213"/>
      <c r="AG632" s="213" t="s">
        <v>259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5">
      <c r="A633" s="232">
        <v>185</v>
      </c>
      <c r="B633" s="233" t="s">
        <v>1019</v>
      </c>
      <c r="C633" s="252" t="s">
        <v>1020</v>
      </c>
      <c r="D633" s="234" t="s">
        <v>400</v>
      </c>
      <c r="E633" s="235">
        <v>23.01</v>
      </c>
      <c r="F633" s="236"/>
      <c r="G633" s="237">
        <f>ROUND(E633*F633,2)</f>
        <v>0</v>
      </c>
      <c r="H633" s="236"/>
      <c r="I633" s="237">
        <f>ROUND(E633*H633,2)</f>
        <v>0</v>
      </c>
      <c r="J633" s="236"/>
      <c r="K633" s="237">
        <f>ROUND(E633*J633,2)</f>
        <v>0</v>
      </c>
      <c r="L633" s="237">
        <v>21</v>
      </c>
      <c r="M633" s="237">
        <f>G633*(1+L633/100)</f>
        <v>0</v>
      </c>
      <c r="N633" s="237">
        <v>0</v>
      </c>
      <c r="O633" s="237">
        <f>ROUND(E633*N633,2)</f>
        <v>0</v>
      </c>
      <c r="P633" s="237">
        <v>4.6000000000000001E-4</v>
      </c>
      <c r="Q633" s="237">
        <f>ROUND(E633*P633,2)</f>
        <v>0.01</v>
      </c>
      <c r="R633" s="237" t="s">
        <v>892</v>
      </c>
      <c r="S633" s="237" t="s">
        <v>185</v>
      </c>
      <c r="T633" s="238" t="s">
        <v>185</v>
      </c>
      <c r="U633" s="222">
        <v>3</v>
      </c>
      <c r="V633" s="222">
        <f>ROUND(E633*U633,2)</f>
        <v>69.03</v>
      </c>
      <c r="W633" s="222"/>
      <c r="X633" s="222" t="s">
        <v>218</v>
      </c>
      <c r="Y633" s="213"/>
      <c r="Z633" s="213"/>
      <c r="AA633" s="213"/>
      <c r="AB633" s="213"/>
      <c r="AC633" s="213"/>
      <c r="AD633" s="213"/>
      <c r="AE633" s="213"/>
      <c r="AF633" s="213"/>
      <c r="AG633" s="213" t="s">
        <v>219</v>
      </c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 x14ac:dyDescent="0.25">
      <c r="A634" s="220"/>
      <c r="B634" s="221"/>
      <c r="C634" s="257" t="s">
        <v>1021</v>
      </c>
      <c r="D634" s="223"/>
      <c r="E634" s="224">
        <v>21.24</v>
      </c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13"/>
      <c r="Z634" s="213"/>
      <c r="AA634" s="213"/>
      <c r="AB634" s="213"/>
      <c r="AC634" s="213"/>
      <c r="AD634" s="213"/>
      <c r="AE634" s="213"/>
      <c r="AF634" s="213"/>
      <c r="AG634" s="213" t="s">
        <v>259</v>
      </c>
      <c r="AH634" s="213">
        <v>0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 x14ac:dyDescent="0.25">
      <c r="A635" s="220"/>
      <c r="B635" s="221"/>
      <c r="C635" s="257" t="s">
        <v>1022</v>
      </c>
      <c r="D635" s="223"/>
      <c r="E635" s="224">
        <v>0.17</v>
      </c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13"/>
      <c r="Z635" s="213"/>
      <c r="AA635" s="213"/>
      <c r="AB635" s="213"/>
      <c r="AC635" s="213"/>
      <c r="AD635" s="213"/>
      <c r="AE635" s="213"/>
      <c r="AF635" s="213"/>
      <c r="AG635" s="213" t="s">
        <v>259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5">
      <c r="A636" s="220"/>
      <c r="B636" s="221"/>
      <c r="C636" s="257" t="s">
        <v>1023</v>
      </c>
      <c r="D636" s="223"/>
      <c r="E636" s="224">
        <v>1.6</v>
      </c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13"/>
      <c r="Z636" s="213"/>
      <c r="AA636" s="213"/>
      <c r="AB636" s="213"/>
      <c r="AC636" s="213"/>
      <c r="AD636" s="213"/>
      <c r="AE636" s="213"/>
      <c r="AF636" s="213"/>
      <c r="AG636" s="213" t="s">
        <v>259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ht="20.399999999999999" outlineLevel="1" x14ac:dyDescent="0.25">
      <c r="A637" s="232">
        <v>186</v>
      </c>
      <c r="B637" s="233" t="s">
        <v>1024</v>
      </c>
      <c r="C637" s="252" t="s">
        <v>1025</v>
      </c>
      <c r="D637" s="234" t="s">
        <v>254</v>
      </c>
      <c r="E637" s="235">
        <v>0.92505999999999999</v>
      </c>
      <c r="F637" s="236"/>
      <c r="G637" s="237">
        <f>ROUND(E637*F637,2)</f>
        <v>0</v>
      </c>
      <c r="H637" s="236"/>
      <c r="I637" s="237">
        <f>ROUND(E637*H637,2)</f>
        <v>0</v>
      </c>
      <c r="J637" s="236"/>
      <c r="K637" s="237">
        <f>ROUND(E637*J637,2)</f>
        <v>0</v>
      </c>
      <c r="L637" s="237">
        <v>21</v>
      </c>
      <c r="M637" s="237">
        <f>G637*(1+L637/100)</f>
        <v>0</v>
      </c>
      <c r="N637" s="237">
        <v>1.82E-3</v>
      </c>
      <c r="O637" s="237">
        <f>ROUND(E637*N637,2)</f>
        <v>0</v>
      </c>
      <c r="P637" s="237">
        <v>1.8</v>
      </c>
      <c r="Q637" s="237">
        <f>ROUND(E637*P637,2)</f>
        <v>1.67</v>
      </c>
      <c r="R637" s="237" t="s">
        <v>892</v>
      </c>
      <c r="S637" s="237" t="s">
        <v>185</v>
      </c>
      <c r="T637" s="238" t="s">
        <v>185</v>
      </c>
      <c r="U637" s="222">
        <v>3.61</v>
      </c>
      <c r="V637" s="222">
        <f>ROUND(E637*U637,2)</f>
        <v>3.34</v>
      </c>
      <c r="W637" s="222"/>
      <c r="X637" s="222" t="s">
        <v>218</v>
      </c>
      <c r="Y637" s="213"/>
      <c r="Z637" s="213"/>
      <c r="AA637" s="213"/>
      <c r="AB637" s="213"/>
      <c r="AC637" s="213"/>
      <c r="AD637" s="213"/>
      <c r="AE637" s="213"/>
      <c r="AF637" s="213"/>
      <c r="AG637" s="213" t="s">
        <v>219</v>
      </c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5">
      <c r="A638" s="220"/>
      <c r="B638" s="221"/>
      <c r="C638" s="254" t="s">
        <v>1026</v>
      </c>
      <c r="D638" s="241"/>
      <c r="E638" s="241"/>
      <c r="F638" s="241"/>
      <c r="G638" s="241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13"/>
      <c r="Z638" s="213"/>
      <c r="AA638" s="213"/>
      <c r="AB638" s="213"/>
      <c r="AC638" s="213"/>
      <c r="AD638" s="213"/>
      <c r="AE638" s="213"/>
      <c r="AF638" s="213"/>
      <c r="AG638" s="213" t="s">
        <v>221</v>
      </c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5">
      <c r="A639" s="220"/>
      <c r="B639" s="221"/>
      <c r="C639" s="256" t="s">
        <v>1027</v>
      </c>
      <c r="D639" s="249"/>
      <c r="E639" s="249"/>
      <c r="F639" s="249"/>
      <c r="G639" s="249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13"/>
      <c r="Z639" s="213"/>
      <c r="AA639" s="213"/>
      <c r="AB639" s="213"/>
      <c r="AC639" s="213"/>
      <c r="AD639" s="213"/>
      <c r="AE639" s="213"/>
      <c r="AF639" s="213"/>
      <c r="AG639" s="213" t="s">
        <v>190</v>
      </c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5">
      <c r="A640" s="220"/>
      <c r="B640" s="221"/>
      <c r="C640" s="257" t="s">
        <v>1028</v>
      </c>
      <c r="D640" s="223"/>
      <c r="E640" s="224">
        <v>0.92505999999999999</v>
      </c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13"/>
      <c r="Z640" s="213"/>
      <c r="AA640" s="213"/>
      <c r="AB640" s="213"/>
      <c r="AC640" s="213"/>
      <c r="AD640" s="213"/>
      <c r="AE640" s="213"/>
      <c r="AF640" s="213"/>
      <c r="AG640" s="213" t="s">
        <v>259</v>
      </c>
      <c r="AH640" s="213">
        <v>0</v>
      </c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ht="20.399999999999999" outlineLevel="1" x14ac:dyDescent="0.25">
      <c r="A641" s="232">
        <v>187</v>
      </c>
      <c r="B641" s="233" t="s">
        <v>1029</v>
      </c>
      <c r="C641" s="252" t="s">
        <v>1030</v>
      </c>
      <c r="D641" s="234" t="s">
        <v>224</v>
      </c>
      <c r="E641" s="235">
        <v>2</v>
      </c>
      <c r="F641" s="236"/>
      <c r="G641" s="237">
        <f>ROUND(E641*F641,2)</f>
        <v>0</v>
      </c>
      <c r="H641" s="236"/>
      <c r="I641" s="237">
        <f>ROUND(E641*H641,2)</f>
        <v>0</v>
      </c>
      <c r="J641" s="236"/>
      <c r="K641" s="237">
        <f>ROUND(E641*J641,2)</f>
        <v>0</v>
      </c>
      <c r="L641" s="237">
        <v>21</v>
      </c>
      <c r="M641" s="237">
        <f>G641*(1+L641/100)</f>
        <v>0</v>
      </c>
      <c r="N641" s="237">
        <v>3.4000000000000002E-4</v>
      </c>
      <c r="O641" s="237">
        <f>ROUND(E641*N641,2)</f>
        <v>0</v>
      </c>
      <c r="P641" s="237">
        <v>5.8999999999999997E-2</v>
      </c>
      <c r="Q641" s="237">
        <f>ROUND(E641*P641,2)</f>
        <v>0.12</v>
      </c>
      <c r="R641" s="237" t="s">
        <v>892</v>
      </c>
      <c r="S641" s="237" t="s">
        <v>185</v>
      </c>
      <c r="T641" s="238" t="s">
        <v>185</v>
      </c>
      <c r="U641" s="222">
        <v>2.2799999999999998</v>
      </c>
      <c r="V641" s="222">
        <f>ROUND(E641*U641,2)</f>
        <v>4.5599999999999996</v>
      </c>
      <c r="W641" s="222"/>
      <c r="X641" s="222" t="s">
        <v>218</v>
      </c>
      <c r="Y641" s="213"/>
      <c r="Z641" s="213"/>
      <c r="AA641" s="213"/>
      <c r="AB641" s="213"/>
      <c r="AC641" s="213"/>
      <c r="AD641" s="213"/>
      <c r="AE641" s="213"/>
      <c r="AF641" s="213"/>
      <c r="AG641" s="213" t="s">
        <v>219</v>
      </c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5">
      <c r="A642" s="220"/>
      <c r="B642" s="221"/>
      <c r="C642" s="254" t="s">
        <v>1031</v>
      </c>
      <c r="D642" s="241"/>
      <c r="E642" s="241"/>
      <c r="F642" s="241"/>
      <c r="G642" s="241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13"/>
      <c r="Z642" s="213"/>
      <c r="AA642" s="213"/>
      <c r="AB642" s="213"/>
      <c r="AC642" s="213"/>
      <c r="AD642" s="213"/>
      <c r="AE642" s="213"/>
      <c r="AF642" s="213"/>
      <c r="AG642" s="213" t="s">
        <v>221</v>
      </c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5">
      <c r="A643" s="220"/>
      <c r="B643" s="221"/>
      <c r="C643" s="256" t="s">
        <v>1027</v>
      </c>
      <c r="D643" s="249"/>
      <c r="E643" s="249"/>
      <c r="F643" s="249"/>
      <c r="G643" s="249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13"/>
      <c r="Z643" s="213"/>
      <c r="AA643" s="213"/>
      <c r="AB643" s="213"/>
      <c r="AC643" s="213"/>
      <c r="AD643" s="213"/>
      <c r="AE643" s="213"/>
      <c r="AF643" s="213"/>
      <c r="AG643" s="213" t="s">
        <v>190</v>
      </c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 x14ac:dyDescent="0.25">
      <c r="A644" s="220"/>
      <c r="B644" s="221"/>
      <c r="C644" s="257" t="s">
        <v>1032</v>
      </c>
      <c r="D644" s="223"/>
      <c r="E644" s="224">
        <v>2</v>
      </c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13"/>
      <c r="Z644" s="213"/>
      <c r="AA644" s="213"/>
      <c r="AB644" s="213"/>
      <c r="AC644" s="213"/>
      <c r="AD644" s="213"/>
      <c r="AE644" s="213"/>
      <c r="AF644" s="213"/>
      <c r="AG644" s="213" t="s">
        <v>259</v>
      </c>
      <c r="AH644" s="213">
        <v>0</v>
      </c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ht="20.399999999999999" outlineLevel="1" x14ac:dyDescent="0.25">
      <c r="A645" s="232">
        <v>188</v>
      </c>
      <c r="B645" s="233" t="s">
        <v>1033</v>
      </c>
      <c r="C645" s="252" t="s">
        <v>1034</v>
      </c>
      <c r="D645" s="234" t="s">
        <v>224</v>
      </c>
      <c r="E645" s="235">
        <v>1</v>
      </c>
      <c r="F645" s="236"/>
      <c r="G645" s="237">
        <f>ROUND(E645*F645,2)</f>
        <v>0</v>
      </c>
      <c r="H645" s="236"/>
      <c r="I645" s="237">
        <f>ROUND(E645*H645,2)</f>
        <v>0</v>
      </c>
      <c r="J645" s="236"/>
      <c r="K645" s="237">
        <f>ROUND(E645*J645,2)</f>
        <v>0</v>
      </c>
      <c r="L645" s="237">
        <v>21</v>
      </c>
      <c r="M645" s="237">
        <f>G645*(1+L645/100)</f>
        <v>0</v>
      </c>
      <c r="N645" s="237">
        <v>3.4000000000000002E-4</v>
      </c>
      <c r="O645" s="237">
        <f>ROUND(E645*N645,2)</f>
        <v>0</v>
      </c>
      <c r="P645" s="237">
        <v>0.187</v>
      </c>
      <c r="Q645" s="237">
        <f>ROUND(E645*P645,2)</f>
        <v>0.19</v>
      </c>
      <c r="R645" s="237" t="s">
        <v>892</v>
      </c>
      <c r="S645" s="237" t="s">
        <v>185</v>
      </c>
      <c r="T645" s="238" t="s">
        <v>185</v>
      </c>
      <c r="U645" s="222">
        <v>3.09</v>
      </c>
      <c r="V645" s="222">
        <f>ROUND(E645*U645,2)</f>
        <v>3.09</v>
      </c>
      <c r="W645" s="222"/>
      <c r="X645" s="222" t="s">
        <v>218</v>
      </c>
      <c r="Y645" s="213"/>
      <c r="Z645" s="213"/>
      <c r="AA645" s="213"/>
      <c r="AB645" s="213"/>
      <c r="AC645" s="213"/>
      <c r="AD645" s="213"/>
      <c r="AE645" s="213"/>
      <c r="AF645" s="213"/>
      <c r="AG645" s="213" t="s">
        <v>219</v>
      </c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5">
      <c r="A646" s="220"/>
      <c r="B646" s="221"/>
      <c r="C646" s="254" t="s">
        <v>1031</v>
      </c>
      <c r="D646" s="241"/>
      <c r="E646" s="241"/>
      <c r="F646" s="241"/>
      <c r="G646" s="241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13"/>
      <c r="Z646" s="213"/>
      <c r="AA646" s="213"/>
      <c r="AB646" s="213"/>
      <c r="AC646" s="213"/>
      <c r="AD646" s="213"/>
      <c r="AE646" s="213"/>
      <c r="AF646" s="213"/>
      <c r="AG646" s="213" t="s">
        <v>221</v>
      </c>
      <c r="AH646" s="213"/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5">
      <c r="A647" s="220"/>
      <c r="B647" s="221"/>
      <c r="C647" s="256" t="s">
        <v>1027</v>
      </c>
      <c r="D647" s="249"/>
      <c r="E647" s="249"/>
      <c r="F647" s="249"/>
      <c r="G647" s="249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13"/>
      <c r="Z647" s="213"/>
      <c r="AA647" s="213"/>
      <c r="AB647" s="213"/>
      <c r="AC647" s="213"/>
      <c r="AD647" s="213"/>
      <c r="AE647" s="213"/>
      <c r="AF647" s="213"/>
      <c r="AG647" s="213" t="s">
        <v>190</v>
      </c>
      <c r="AH647" s="213"/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5">
      <c r="A648" s="220"/>
      <c r="B648" s="221"/>
      <c r="C648" s="257" t="s">
        <v>1035</v>
      </c>
      <c r="D648" s="223"/>
      <c r="E648" s="224">
        <v>1</v>
      </c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13"/>
      <c r="Z648" s="213"/>
      <c r="AA648" s="213"/>
      <c r="AB648" s="213"/>
      <c r="AC648" s="213"/>
      <c r="AD648" s="213"/>
      <c r="AE648" s="213"/>
      <c r="AF648" s="213"/>
      <c r="AG648" s="213" t="s">
        <v>259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ht="20.399999999999999" outlineLevel="1" x14ac:dyDescent="0.25">
      <c r="A649" s="232">
        <v>189</v>
      </c>
      <c r="B649" s="233" t="s">
        <v>1036</v>
      </c>
      <c r="C649" s="252" t="s">
        <v>1037</v>
      </c>
      <c r="D649" s="234" t="s">
        <v>254</v>
      </c>
      <c r="E649" s="235">
        <v>1.9857199999999999</v>
      </c>
      <c r="F649" s="236"/>
      <c r="G649" s="237">
        <f>ROUND(E649*F649,2)</f>
        <v>0</v>
      </c>
      <c r="H649" s="236"/>
      <c r="I649" s="237">
        <f>ROUND(E649*H649,2)</f>
        <v>0</v>
      </c>
      <c r="J649" s="236"/>
      <c r="K649" s="237">
        <f>ROUND(E649*J649,2)</f>
        <v>0</v>
      </c>
      <c r="L649" s="237">
        <v>21</v>
      </c>
      <c r="M649" s="237">
        <f>G649*(1+L649/100)</f>
        <v>0</v>
      </c>
      <c r="N649" s="237">
        <v>1.82E-3</v>
      </c>
      <c r="O649" s="237">
        <f>ROUND(E649*N649,2)</f>
        <v>0</v>
      </c>
      <c r="P649" s="237">
        <v>2.4</v>
      </c>
      <c r="Q649" s="237">
        <f>ROUND(E649*P649,2)</f>
        <v>4.7699999999999996</v>
      </c>
      <c r="R649" s="237" t="s">
        <v>892</v>
      </c>
      <c r="S649" s="237" t="s">
        <v>185</v>
      </c>
      <c r="T649" s="238" t="s">
        <v>185</v>
      </c>
      <c r="U649" s="222">
        <v>20.83</v>
      </c>
      <c r="V649" s="222">
        <f>ROUND(E649*U649,2)</f>
        <v>41.36</v>
      </c>
      <c r="W649" s="222"/>
      <c r="X649" s="222" t="s">
        <v>218</v>
      </c>
      <c r="Y649" s="213"/>
      <c r="Z649" s="213"/>
      <c r="AA649" s="213"/>
      <c r="AB649" s="213"/>
      <c r="AC649" s="213"/>
      <c r="AD649" s="213"/>
      <c r="AE649" s="213"/>
      <c r="AF649" s="213"/>
      <c r="AG649" s="213" t="s">
        <v>219</v>
      </c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5">
      <c r="A650" s="220"/>
      <c r="B650" s="221"/>
      <c r="C650" s="254" t="s">
        <v>1031</v>
      </c>
      <c r="D650" s="241"/>
      <c r="E650" s="241"/>
      <c r="F650" s="241"/>
      <c r="G650" s="241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13"/>
      <c r="Z650" s="213"/>
      <c r="AA650" s="213"/>
      <c r="AB650" s="213"/>
      <c r="AC650" s="213"/>
      <c r="AD650" s="213"/>
      <c r="AE650" s="213"/>
      <c r="AF650" s="213"/>
      <c r="AG650" s="213" t="s">
        <v>221</v>
      </c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5">
      <c r="A651" s="220"/>
      <c r="B651" s="221"/>
      <c r="C651" s="256" t="s">
        <v>1027</v>
      </c>
      <c r="D651" s="249"/>
      <c r="E651" s="249"/>
      <c r="F651" s="249"/>
      <c r="G651" s="249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13"/>
      <c r="Z651" s="213"/>
      <c r="AA651" s="213"/>
      <c r="AB651" s="213"/>
      <c r="AC651" s="213"/>
      <c r="AD651" s="213"/>
      <c r="AE651" s="213"/>
      <c r="AF651" s="213"/>
      <c r="AG651" s="213" t="s">
        <v>190</v>
      </c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5">
      <c r="A652" s="220"/>
      <c r="B652" s="221"/>
      <c r="C652" s="257" t="s">
        <v>1038</v>
      </c>
      <c r="D652" s="223"/>
      <c r="E652" s="224">
        <v>1.3041</v>
      </c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13"/>
      <c r="Z652" s="213"/>
      <c r="AA652" s="213"/>
      <c r="AB652" s="213"/>
      <c r="AC652" s="213"/>
      <c r="AD652" s="213"/>
      <c r="AE652" s="213"/>
      <c r="AF652" s="213"/>
      <c r="AG652" s="213" t="s">
        <v>259</v>
      </c>
      <c r="AH652" s="213">
        <v>0</v>
      </c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5">
      <c r="A653" s="220"/>
      <c r="B653" s="221"/>
      <c r="C653" s="257" t="s">
        <v>1039</v>
      </c>
      <c r="D653" s="223"/>
      <c r="E653" s="224">
        <v>0.68162999999999996</v>
      </c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13"/>
      <c r="Z653" s="213"/>
      <c r="AA653" s="213"/>
      <c r="AB653" s="213"/>
      <c r="AC653" s="213"/>
      <c r="AD653" s="213"/>
      <c r="AE653" s="213"/>
      <c r="AF653" s="213"/>
      <c r="AG653" s="213" t="s">
        <v>259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ht="20.399999999999999" outlineLevel="1" x14ac:dyDescent="0.25">
      <c r="A654" s="232">
        <v>190</v>
      </c>
      <c r="B654" s="233" t="s">
        <v>1040</v>
      </c>
      <c r="C654" s="252" t="s">
        <v>1041</v>
      </c>
      <c r="D654" s="234" t="s">
        <v>400</v>
      </c>
      <c r="E654" s="235">
        <v>8</v>
      </c>
      <c r="F654" s="236"/>
      <c r="G654" s="237">
        <f>ROUND(E654*F654,2)</f>
        <v>0</v>
      </c>
      <c r="H654" s="236"/>
      <c r="I654" s="237">
        <f>ROUND(E654*H654,2)</f>
        <v>0</v>
      </c>
      <c r="J654" s="236"/>
      <c r="K654" s="237">
        <f>ROUND(E654*J654,2)</f>
        <v>0</v>
      </c>
      <c r="L654" s="237">
        <v>21</v>
      </c>
      <c r="M654" s="237">
        <f>G654*(1+L654/100)</f>
        <v>0</v>
      </c>
      <c r="N654" s="237">
        <v>4.8999999999999998E-4</v>
      </c>
      <c r="O654" s="237">
        <f>ROUND(E654*N654,2)</f>
        <v>0</v>
      </c>
      <c r="P654" s="237">
        <v>1.7999999999999999E-2</v>
      </c>
      <c r="Q654" s="237">
        <f>ROUND(E654*P654,2)</f>
        <v>0.14000000000000001</v>
      </c>
      <c r="R654" s="237" t="s">
        <v>892</v>
      </c>
      <c r="S654" s="237" t="s">
        <v>185</v>
      </c>
      <c r="T654" s="238" t="s">
        <v>185</v>
      </c>
      <c r="U654" s="222">
        <v>0.40899999999999997</v>
      </c>
      <c r="V654" s="222">
        <f>ROUND(E654*U654,2)</f>
        <v>3.27</v>
      </c>
      <c r="W654" s="222"/>
      <c r="X654" s="222" t="s">
        <v>218</v>
      </c>
      <c r="Y654" s="213"/>
      <c r="Z654" s="213"/>
      <c r="AA654" s="213"/>
      <c r="AB654" s="213"/>
      <c r="AC654" s="213"/>
      <c r="AD654" s="213"/>
      <c r="AE654" s="213"/>
      <c r="AF654" s="213"/>
      <c r="AG654" s="213" t="s">
        <v>219</v>
      </c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5">
      <c r="A655" s="220"/>
      <c r="B655" s="221"/>
      <c r="C655" s="253" t="s">
        <v>1027</v>
      </c>
      <c r="D655" s="240"/>
      <c r="E655" s="240"/>
      <c r="F655" s="240"/>
      <c r="G655" s="240"/>
      <c r="H655" s="222"/>
      <c r="I655" s="222"/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13"/>
      <c r="Z655" s="213"/>
      <c r="AA655" s="213"/>
      <c r="AB655" s="213"/>
      <c r="AC655" s="213"/>
      <c r="AD655" s="213"/>
      <c r="AE655" s="213"/>
      <c r="AF655" s="213"/>
      <c r="AG655" s="213" t="s">
        <v>190</v>
      </c>
      <c r="AH655" s="213"/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5">
      <c r="A656" s="220"/>
      <c r="B656" s="221"/>
      <c r="C656" s="257" t="s">
        <v>1042</v>
      </c>
      <c r="D656" s="223"/>
      <c r="E656" s="224">
        <v>8</v>
      </c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13"/>
      <c r="Z656" s="213"/>
      <c r="AA656" s="213"/>
      <c r="AB656" s="213"/>
      <c r="AC656" s="213"/>
      <c r="AD656" s="213"/>
      <c r="AE656" s="213"/>
      <c r="AF656" s="213"/>
      <c r="AG656" s="213" t="s">
        <v>259</v>
      </c>
      <c r="AH656" s="213">
        <v>0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ht="20.399999999999999" outlineLevel="1" x14ac:dyDescent="0.25">
      <c r="A657" s="232">
        <v>191</v>
      </c>
      <c r="B657" s="233" t="s">
        <v>1043</v>
      </c>
      <c r="C657" s="252" t="s">
        <v>1044</v>
      </c>
      <c r="D657" s="234" t="s">
        <v>400</v>
      </c>
      <c r="E657" s="235">
        <v>6</v>
      </c>
      <c r="F657" s="236"/>
      <c r="G657" s="237">
        <f>ROUND(E657*F657,2)</f>
        <v>0</v>
      </c>
      <c r="H657" s="236"/>
      <c r="I657" s="237">
        <f>ROUND(E657*H657,2)</f>
        <v>0</v>
      </c>
      <c r="J657" s="236"/>
      <c r="K657" s="237">
        <f>ROUND(E657*J657,2)</f>
        <v>0</v>
      </c>
      <c r="L657" s="237">
        <v>21</v>
      </c>
      <c r="M657" s="237">
        <f>G657*(1+L657/100)</f>
        <v>0</v>
      </c>
      <c r="N657" s="237">
        <v>2.366E-2</v>
      </c>
      <c r="O657" s="237">
        <f>ROUND(E657*N657,2)</f>
        <v>0.14000000000000001</v>
      </c>
      <c r="P657" s="237">
        <v>0</v>
      </c>
      <c r="Q657" s="237">
        <f>ROUND(E657*P657,2)</f>
        <v>0</v>
      </c>
      <c r="R657" s="237" t="s">
        <v>892</v>
      </c>
      <c r="S657" s="237" t="s">
        <v>185</v>
      </c>
      <c r="T657" s="238" t="s">
        <v>185</v>
      </c>
      <c r="U657" s="222">
        <v>0.63</v>
      </c>
      <c r="V657" s="222">
        <f>ROUND(E657*U657,2)</f>
        <v>3.78</v>
      </c>
      <c r="W657" s="222"/>
      <c r="X657" s="222" t="s">
        <v>218</v>
      </c>
      <c r="Y657" s="213"/>
      <c r="Z657" s="213"/>
      <c r="AA657" s="213"/>
      <c r="AB657" s="213"/>
      <c r="AC657" s="213"/>
      <c r="AD657" s="213"/>
      <c r="AE657" s="213"/>
      <c r="AF657" s="213"/>
      <c r="AG657" s="213" t="s">
        <v>219</v>
      </c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5">
      <c r="A658" s="220"/>
      <c r="B658" s="221"/>
      <c r="C658" s="257" t="s">
        <v>1045</v>
      </c>
      <c r="D658" s="223"/>
      <c r="E658" s="224">
        <v>6</v>
      </c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13"/>
      <c r="Z658" s="213"/>
      <c r="AA658" s="213"/>
      <c r="AB658" s="213"/>
      <c r="AC658" s="213"/>
      <c r="AD658" s="213"/>
      <c r="AE658" s="213"/>
      <c r="AF658" s="213"/>
      <c r="AG658" s="213" t="s">
        <v>259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ht="30.6" outlineLevel="1" x14ac:dyDescent="0.25">
      <c r="A659" s="232">
        <v>192</v>
      </c>
      <c r="B659" s="233" t="s">
        <v>1046</v>
      </c>
      <c r="C659" s="252" t="s">
        <v>1047</v>
      </c>
      <c r="D659" s="234" t="s">
        <v>400</v>
      </c>
      <c r="E659" s="235">
        <v>12</v>
      </c>
      <c r="F659" s="236"/>
      <c r="G659" s="237">
        <f>ROUND(E659*F659,2)</f>
        <v>0</v>
      </c>
      <c r="H659" s="236"/>
      <c r="I659" s="237">
        <f>ROUND(E659*H659,2)</f>
        <v>0</v>
      </c>
      <c r="J659" s="236"/>
      <c r="K659" s="237">
        <f>ROUND(E659*J659,2)</f>
        <v>0</v>
      </c>
      <c r="L659" s="237">
        <v>21</v>
      </c>
      <c r="M659" s="237">
        <f>G659*(1+L659/100)</f>
        <v>0</v>
      </c>
      <c r="N659" s="237">
        <v>4.3200000000000001E-3</v>
      </c>
      <c r="O659" s="237">
        <f>ROUND(E659*N659,2)</f>
        <v>0.05</v>
      </c>
      <c r="P659" s="237">
        <v>0</v>
      </c>
      <c r="Q659" s="237">
        <f>ROUND(E659*P659,2)</f>
        <v>0</v>
      </c>
      <c r="R659" s="237" t="s">
        <v>892</v>
      </c>
      <c r="S659" s="237" t="s">
        <v>185</v>
      </c>
      <c r="T659" s="238" t="s">
        <v>185</v>
      </c>
      <c r="U659" s="222">
        <v>0.03</v>
      </c>
      <c r="V659" s="222">
        <f>ROUND(E659*U659,2)</f>
        <v>0.36</v>
      </c>
      <c r="W659" s="222"/>
      <c r="X659" s="222" t="s">
        <v>218</v>
      </c>
      <c r="Y659" s="213"/>
      <c r="Z659" s="213"/>
      <c r="AA659" s="213"/>
      <c r="AB659" s="213"/>
      <c r="AC659" s="213"/>
      <c r="AD659" s="213"/>
      <c r="AE659" s="213"/>
      <c r="AF659" s="213"/>
      <c r="AG659" s="213" t="s">
        <v>219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5">
      <c r="A660" s="220"/>
      <c r="B660" s="221"/>
      <c r="C660" s="257" t="s">
        <v>1048</v>
      </c>
      <c r="D660" s="223"/>
      <c r="E660" s="224">
        <v>12</v>
      </c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13"/>
      <c r="Z660" s="213"/>
      <c r="AA660" s="213"/>
      <c r="AB660" s="213"/>
      <c r="AC660" s="213"/>
      <c r="AD660" s="213"/>
      <c r="AE660" s="213"/>
      <c r="AF660" s="213"/>
      <c r="AG660" s="213" t="s">
        <v>259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ht="20.399999999999999" outlineLevel="1" x14ac:dyDescent="0.25">
      <c r="A661" s="232">
        <v>193</v>
      </c>
      <c r="B661" s="233" t="s">
        <v>1049</v>
      </c>
      <c r="C661" s="252" t="s">
        <v>1050</v>
      </c>
      <c r="D661" s="234" t="s">
        <v>400</v>
      </c>
      <c r="E661" s="235">
        <v>22.98</v>
      </c>
      <c r="F661" s="236"/>
      <c r="G661" s="237">
        <f>ROUND(E661*F661,2)</f>
        <v>0</v>
      </c>
      <c r="H661" s="236"/>
      <c r="I661" s="237">
        <f>ROUND(E661*H661,2)</f>
        <v>0</v>
      </c>
      <c r="J661" s="236"/>
      <c r="K661" s="237">
        <f>ROUND(E661*J661,2)</f>
        <v>0</v>
      </c>
      <c r="L661" s="237">
        <v>21</v>
      </c>
      <c r="M661" s="237">
        <f>G661*(1+L661/100)</f>
        <v>0</v>
      </c>
      <c r="N661" s="237">
        <v>0</v>
      </c>
      <c r="O661" s="237">
        <f>ROUND(E661*N661,2)</f>
        <v>0</v>
      </c>
      <c r="P661" s="237">
        <v>3.6999999999999998E-2</v>
      </c>
      <c r="Q661" s="237">
        <f>ROUND(E661*P661,2)</f>
        <v>0.85</v>
      </c>
      <c r="R661" s="237" t="s">
        <v>892</v>
      </c>
      <c r="S661" s="237" t="s">
        <v>185</v>
      </c>
      <c r="T661" s="238" t="s">
        <v>185</v>
      </c>
      <c r="U661" s="222">
        <v>0.55000000000000004</v>
      </c>
      <c r="V661" s="222">
        <f>ROUND(E661*U661,2)</f>
        <v>12.64</v>
      </c>
      <c r="W661" s="222"/>
      <c r="X661" s="222" t="s">
        <v>218</v>
      </c>
      <c r="Y661" s="213"/>
      <c r="Z661" s="213"/>
      <c r="AA661" s="213"/>
      <c r="AB661" s="213"/>
      <c r="AC661" s="213"/>
      <c r="AD661" s="213"/>
      <c r="AE661" s="213"/>
      <c r="AF661" s="213"/>
      <c r="AG661" s="213" t="s">
        <v>219</v>
      </c>
      <c r="AH661" s="213"/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5">
      <c r="A662" s="220"/>
      <c r="B662" s="221"/>
      <c r="C662" s="257" t="s">
        <v>1051</v>
      </c>
      <c r="D662" s="223"/>
      <c r="E662" s="224">
        <v>22.98</v>
      </c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13"/>
      <c r="Z662" s="213"/>
      <c r="AA662" s="213"/>
      <c r="AB662" s="213"/>
      <c r="AC662" s="213"/>
      <c r="AD662" s="213"/>
      <c r="AE662" s="213"/>
      <c r="AF662" s="213"/>
      <c r="AG662" s="213" t="s">
        <v>259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ht="20.399999999999999" outlineLevel="1" x14ac:dyDescent="0.25">
      <c r="A663" s="232">
        <v>194</v>
      </c>
      <c r="B663" s="233" t="s">
        <v>1052</v>
      </c>
      <c r="C663" s="252" t="s">
        <v>1053</v>
      </c>
      <c r="D663" s="234" t="s">
        <v>216</v>
      </c>
      <c r="E663" s="235">
        <v>73.616249999999994</v>
      </c>
      <c r="F663" s="236"/>
      <c r="G663" s="237">
        <f>ROUND(E663*F663,2)</f>
        <v>0</v>
      </c>
      <c r="H663" s="236"/>
      <c r="I663" s="237">
        <f>ROUND(E663*H663,2)</f>
        <v>0</v>
      </c>
      <c r="J663" s="236"/>
      <c r="K663" s="237">
        <f>ROUND(E663*J663,2)</f>
        <v>0</v>
      </c>
      <c r="L663" s="237">
        <v>21</v>
      </c>
      <c r="M663" s="237">
        <f>G663*(1+L663/100)</f>
        <v>0</v>
      </c>
      <c r="N663" s="237">
        <v>0</v>
      </c>
      <c r="O663" s="237">
        <f>ROUND(E663*N663,2)</f>
        <v>0</v>
      </c>
      <c r="P663" s="237">
        <v>0.01</v>
      </c>
      <c r="Q663" s="237">
        <f>ROUND(E663*P663,2)</f>
        <v>0.74</v>
      </c>
      <c r="R663" s="237" t="s">
        <v>892</v>
      </c>
      <c r="S663" s="237" t="s">
        <v>185</v>
      </c>
      <c r="T663" s="238" t="s">
        <v>185</v>
      </c>
      <c r="U663" s="222">
        <v>0.1</v>
      </c>
      <c r="V663" s="222">
        <f>ROUND(E663*U663,2)</f>
        <v>7.36</v>
      </c>
      <c r="W663" s="222"/>
      <c r="X663" s="222" t="s">
        <v>218</v>
      </c>
      <c r="Y663" s="213"/>
      <c r="Z663" s="213"/>
      <c r="AA663" s="213"/>
      <c r="AB663" s="213"/>
      <c r="AC663" s="213"/>
      <c r="AD663" s="213"/>
      <c r="AE663" s="213"/>
      <c r="AF663" s="213"/>
      <c r="AG663" s="213" t="s">
        <v>219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5">
      <c r="A664" s="220"/>
      <c r="B664" s="221"/>
      <c r="C664" s="257" t="s">
        <v>1054</v>
      </c>
      <c r="D664" s="223"/>
      <c r="E664" s="224">
        <v>73.616249999999994</v>
      </c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13"/>
      <c r="Z664" s="213"/>
      <c r="AA664" s="213"/>
      <c r="AB664" s="213"/>
      <c r="AC664" s="213"/>
      <c r="AD664" s="213"/>
      <c r="AE664" s="213"/>
      <c r="AF664" s="213"/>
      <c r="AG664" s="213" t="s">
        <v>259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ht="20.399999999999999" outlineLevel="1" x14ac:dyDescent="0.25">
      <c r="A665" s="232">
        <v>195</v>
      </c>
      <c r="B665" s="233" t="s">
        <v>1055</v>
      </c>
      <c r="C665" s="252" t="s">
        <v>1056</v>
      </c>
      <c r="D665" s="234" t="s">
        <v>216</v>
      </c>
      <c r="E665" s="235">
        <v>16.95</v>
      </c>
      <c r="F665" s="236"/>
      <c r="G665" s="237">
        <f>ROUND(E665*F665,2)</f>
        <v>0</v>
      </c>
      <c r="H665" s="236"/>
      <c r="I665" s="237">
        <f>ROUND(E665*H665,2)</f>
        <v>0</v>
      </c>
      <c r="J665" s="236"/>
      <c r="K665" s="237">
        <f>ROUND(E665*J665,2)</f>
        <v>0</v>
      </c>
      <c r="L665" s="237">
        <v>21</v>
      </c>
      <c r="M665" s="237">
        <f>G665*(1+L665/100)</f>
        <v>0</v>
      </c>
      <c r="N665" s="237">
        <v>0</v>
      </c>
      <c r="O665" s="237">
        <f>ROUND(E665*N665,2)</f>
        <v>0</v>
      </c>
      <c r="P665" s="237">
        <v>0.05</v>
      </c>
      <c r="Q665" s="237">
        <f>ROUND(E665*P665,2)</f>
        <v>0.85</v>
      </c>
      <c r="R665" s="237" t="s">
        <v>892</v>
      </c>
      <c r="S665" s="237" t="s">
        <v>185</v>
      </c>
      <c r="T665" s="238" t="s">
        <v>185</v>
      </c>
      <c r="U665" s="222">
        <v>0.33</v>
      </c>
      <c r="V665" s="222">
        <f>ROUND(E665*U665,2)</f>
        <v>5.59</v>
      </c>
      <c r="W665" s="222"/>
      <c r="X665" s="222" t="s">
        <v>218</v>
      </c>
      <c r="Y665" s="213"/>
      <c r="Z665" s="213"/>
      <c r="AA665" s="213"/>
      <c r="AB665" s="213"/>
      <c r="AC665" s="213"/>
      <c r="AD665" s="213"/>
      <c r="AE665" s="213"/>
      <c r="AF665" s="213"/>
      <c r="AG665" s="213" t="s">
        <v>219</v>
      </c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5">
      <c r="A666" s="220"/>
      <c r="B666" s="221"/>
      <c r="C666" s="257" t="s">
        <v>660</v>
      </c>
      <c r="D666" s="223"/>
      <c r="E666" s="224">
        <v>16.95</v>
      </c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13"/>
      <c r="Z666" s="213"/>
      <c r="AA666" s="213"/>
      <c r="AB666" s="213"/>
      <c r="AC666" s="213"/>
      <c r="AD666" s="213"/>
      <c r="AE666" s="213"/>
      <c r="AF666" s="213"/>
      <c r="AG666" s="213" t="s">
        <v>259</v>
      </c>
      <c r="AH666" s="213">
        <v>0</v>
      </c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ht="20.399999999999999" outlineLevel="1" x14ac:dyDescent="0.25">
      <c r="A667" s="232">
        <v>196</v>
      </c>
      <c r="B667" s="233" t="s">
        <v>1057</v>
      </c>
      <c r="C667" s="252" t="s">
        <v>1058</v>
      </c>
      <c r="D667" s="234" t="s">
        <v>216</v>
      </c>
      <c r="E667" s="235">
        <v>116.818</v>
      </c>
      <c r="F667" s="236"/>
      <c r="G667" s="237">
        <f>ROUND(E667*F667,2)</f>
        <v>0</v>
      </c>
      <c r="H667" s="236"/>
      <c r="I667" s="237">
        <f>ROUND(E667*H667,2)</f>
        <v>0</v>
      </c>
      <c r="J667" s="236"/>
      <c r="K667" s="237">
        <f>ROUND(E667*J667,2)</f>
        <v>0</v>
      </c>
      <c r="L667" s="237">
        <v>21</v>
      </c>
      <c r="M667" s="237">
        <f>G667*(1+L667/100)</f>
        <v>0</v>
      </c>
      <c r="N667" s="237">
        <v>0</v>
      </c>
      <c r="O667" s="237">
        <f>ROUND(E667*N667,2)</f>
        <v>0</v>
      </c>
      <c r="P667" s="237">
        <v>0.05</v>
      </c>
      <c r="Q667" s="237">
        <f>ROUND(E667*P667,2)</f>
        <v>5.84</v>
      </c>
      <c r="R667" s="237" t="s">
        <v>892</v>
      </c>
      <c r="S667" s="237" t="s">
        <v>185</v>
      </c>
      <c r="T667" s="238" t="s">
        <v>185</v>
      </c>
      <c r="U667" s="222">
        <v>0.46</v>
      </c>
      <c r="V667" s="222">
        <f>ROUND(E667*U667,2)</f>
        <v>53.74</v>
      </c>
      <c r="W667" s="222"/>
      <c r="X667" s="222" t="s">
        <v>218</v>
      </c>
      <c r="Y667" s="213"/>
      <c r="Z667" s="213"/>
      <c r="AA667" s="213"/>
      <c r="AB667" s="213"/>
      <c r="AC667" s="213"/>
      <c r="AD667" s="213"/>
      <c r="AE667" s="213"/>
      <c r="AF667" s="213"/>
      <c r="AG667" s="213" t="s">
        <v>219</v>
      </c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5">
      <c r="A668" s="220"/>
      <c r="B668" s="221"/>
      <c r="C668" s="257" t="s">
        <v>1059</v>
      </c>
      <c r="D668" s="223"/>
      <c r="E668" s="224">
        <v>116.818</v>
      </c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13"/>
      <c r="Z668" s="213"/>
      <c r="AA668" s="213"/>
      <c r="AB668" s="213"/>
      <c r="AC668" s="213"/>
      <c r="AD668" s="213"/>
      <c r="AE668" s="213"/>
      <c r="AF668" s="213"/>
      <c r="AG668" s="213" t="s">
        <v>259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ht="20.399999999999999" outlineLevel="1" x14ac:dyDescent="0.25">
      <c r="A669" s="232">
        <v>197</v>
      </c>
      <c r="B669" s="233" t="s">
        <v>1060</v>
      </c>
      <c r="C669" s="252" t="s">
        <v>1061</v>
      </c>
      <c r="D669" s="234" t="s">
        <v>216</v>
      </c>
      <c r="E669" s="235">
        <v>120.325</v>
      </c>
      <c r="F669" s="236"/>
      <c r="G669" s="237">
        <f>ROUND(E669*F669,2)</f>
        <v>0</v>
      </c>
      <c r="H669" s="236"/>
      <c r="I669" s="237">
        <f>ROUND(E669*H669,2)</f>
        <v>0</v>
      </c>
      <c r="J669" s="236"/>
      <c r="K669" s="237">
        <f>ROUND(E669*J669,2)</f>
        <v>0</v>
      </c>
      <c r="L669" s="237">
        <v>21</v>
      </c>
      <c r="M669" s="237">
        <f>G669*(1+L669/100)</f>
        <v>0</v>
      </c>
      <c r="N669" s="237">
        <v>0</v>
      </c>
      <c r="O669" s="237">
        <f>ROUND(E669*N669,2)</f>
        <v>0</v>
      </c>
      <c r="P669" s="237">
        <v>4.5999999999999999E-2</v>
      </c>
      <c r="Q669" s="237">
        <f>ROUND(E669*P669,2)</f>
        <v>5.53</v>
      </c>
      <c r="R669" s="237" t="s">
        <v>892</v>
      </c>
      <c r="S669" s="237" t="s">
        <v>185</v>
      </c>
      <c r="T669" s="238" t="s">
        <v>185</v>
      </c>
      <c r="U669" s="222">
        <v>0.26</v>
      </c>
      <c r="V669" s="222">
        <f>ROUND(E669*U669,2)</f>
        <v>31.28</v>
      </c>
      <c r="W669" s="222"/>
      <c r="X669" s="222" t="s">
        <v>218</v>
      </c>
      <c r="Y669" s="213"/>
      <c r="Z669" s="213"/>
      <c r="AA669" s="213"/>
      <c r="AB669" s="213"/>
      <c r="AC669" s="213"/>
      <c r="AD669" s="213"/>
      <c r="AE669" s="213"/>
      <c r="AF669" s="213"/>
      <c r="AG669" s="213" t="s">
        <v>219</v>
      </c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5">
      <c r="A670" s="220"/>
      <c r="B670" s="221"/>
      <c r="C670" s="257" t="s">
        <v>666</v>
      </c>
      <c r="D670" s="223"/>
      <c r="E670" s="224">
        <v>55.325000000000003</v>
      </c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13"/>
      <c r="Z670" s="213"/>
      <c r="AA670" s="213"/>
      <c r="AB670" s="213"/>
      <c r="AC670" s="213"/>
      <c r="AD670" s="213"/>
      <c r="AE670" s="213"/>
      <c r="AF670" s="213"/>
      <c r="AG670" s="213" t="s">
        <v>259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5">
      <c r="A671" s="220"/>
      <c r="B671" s="221"/>
      <c r="C671" s="257" t="s">
        <v>1062</v>
      </c>
      <c r="D671" s="223"/>
      <c r="E671" s="224">
        <v>65</v>
      </c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13"/>
      <c r="Z671" s="213"/>
      <c r="AA671" s="213"/>
      <c r="AB671" s="213"/>
      <c r="AC671" s="213"/>
      <c r="AD671" s="213"/>
      <c r="AE671" s="213"/>
      <c r="AF671" s="213"/>
      <c r="AG671" s="213" t="s">
        <v>259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ht="30.6" outlineLevel="1" x14ac:dyDescent="0.25">
      <c r="A672" s="232">
        <v>198</v>
      </c>
      <c r="B672" s="233" t="s">
        <v>1063</v>
      </c>
      <c r="C672" s="252" t="s">
        <v>1064</v>
      </c>
      <c r="D672" s="234" t="s">
        <v>216</v>
      </c>
      <c r="E672" s="235">
        <v>158.60400000000001</v>
      </c>
      <c r="F672" s="236"/>
      <c r="G672" s="237">
        <f>ROUND(E672*F672,2)</f>
        <v>0</v>
      </c>
      <c r="H672" s="236"/>
      <c r="I672" s="237">
        <f>ROUND(E672*H672,2)</f>
        <v>0</v>
      </c>
      <c r="J672" s="236"/>
      <c r="K672" s="237">
        <f>ROUND(E672*J672,2)</f>
        <v>0</v>
      </c>
      <c r="L672" s="237">
        <v>21</v>
      </c>
      <c r="M672" s="237">
        <f>G672*(1+L672/100)</f>
        <v>0</v>
      </c>
      <c r="N672" s="237">
        <v>0</v>
      </c>
      <c r="O672" s="237">
        <f>ROUND(E672*N672,2)</f>
        <v>0</v>
      </c>
      <c r="P672" s="237">
        <v>5.0000000000000001E-3</v>
      </c>
      <c r="Q672" s="237">
        <f>ROUND(E672*P672,2)</f>
        <v>0.79</v>
      </c>
      <c r="R672" s="237" t="s">
        <v>892</v>
      </c>
      <c r="S672" s="237" t="s">
        <v>185</v>
      </c>
      <c r="T672" s="238" t="s">
        <v>185</v>
      </c>
      <c r="U672" s="222">
        <v>0.02</v>
      </c>
      <c r="V672" s="222">
        <f>ROUND(E672*U672,2)</f>
        <v>3.17</v>
      </c>
      <c r="W672" s="222"/>
      <c r="X672" s="222" t="s">
        <v>218</v>
      </c>
      <c r="Y672" s="213"/>
      <c r="Z672" s="213"/>
      <c r="AA672" s="213"/>
      <c r="AB672" s="213"/>
      <c r="AC672" s="213"/>
      <c r="AD672" s="213"/>
      <c r="AE672" s="213"/>
      <c r="AF672" s="213"/>
      <c r="AG672" s="213" t="s">
        <v>219</v>
      </c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5">
      <c r="A673" s="220"/>
      <c r="B673" s="221"/>
      <c r="C673" s="257" t="s">
        <v>704</v>
      </c>
      <c r="D673" s="223"/>
      <c r="E673" s="224">
        <v>12.78</v>
      </c>
      <c r="F673" s="222"/>
      <c r="G673" s="222"/>
      <c r="H673" s="222"/>
      <c r="I673" s="222"/>
      <c r="J673" s="222"/>
      <c r="K673" s="222"/>
      <c r="L673" s="222"/>
      <c r="M673" s="222"/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13"/>
      <c r="Z673" s="213"/>
      <c r="AA673" s="213"/>
      <c r="AB673" s="213"/>
      <c r="AC673" s="213"/>
      <c r="AD673" s="213"/>
      <c r="AE673" s="213"/>
      <c r="AF673" s="213"/>
      <c r="AG673" s="213" t="s">
        <v>259</v>
      </c>
      <c r="AH673" s="213">
        <v>0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ht="20.399999999999999" outlineLevel="1" x14ac:dyDescent="0.25">
      <c r="A674" s="220"/>
      <c r="B674" s="221"/>
      <c r="C674" s="257" t="s">
        <v>705</v>
      </c>
      <c r="D674" s="223"/>
      <c r="E674" s="224">
        <v>45.959000000000003</v>
      </c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13"/>
      <c r="Z674" s="213"/>
      <c r="AA674" s="213"/>
      <c r="AB674" s="213"/>
      <c r="AC674" s="213"/>
      <c r="AD674" s="213"/>
      <c r="AE674" s="213"/>
      <c r="AF674" s="213"/>
      <c r="AG674" s="213" t="s">
        <v>259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5">
      <c r="A675" s="220"/>
      <c r="B675" s="221"/>
      <c r="C675" s="257" t="s">
        <v>706</v>
      </c>
      <c r="D675" s="223"/>
      <c r="E675" s="224">
        <v>7.6849999999999996</v>
      </c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13"/>
      <c r="Z675" s="213"/>
      <c r="AA675" s="213"/>
      <c r="AB675" s="213"/>
      <c r="AC675" s="213"/>
      <c r="AD675" s="213"/>
      <c r="AE675" s="213"/>
      <c r="AF675" s="213"/>
      <c r="AG675" s="213" t="s">
        <v>259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5">
      <c r="A676" s="220"/>
      <c r="B676" s="221"/>
      <c r="C676" s="257" t="s">
        <v>707</v>
      </c>
      <c r="D676" s="223"/>
      <c r="E676" s="224">
        <v>92.18</v>
      </c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13"/>
      <c r="Z676" s="213"/>
      <c r="AA676" s="213"/>
      <c r="AB676" s="213"/>
      <c r="AC676" s="213"/>
      <c r="AD676" s="213"/>
      <c r="AE676" s="213"/>
      <c r="AF676" s="213"/>
      <c r="AG676" s="213" t="s">
        <v>259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ht="20.399999999999999" outlineLevel="1" x14ac:dyDescent="0.25">
      <c r="A677" s="232">
        <v>199</v>
      </c>
      <c r="B677" s="233" t="s">
        <v>1065</v>
      </c>
      <c r="C677" s="252" t="s">
        <v>1066</v>
      </c>
      <c r="D677" s="234" t="s">
        <v>216</v>
      </c>
      <c r="E677" s="235">
        <v>7.14</v>
      </c>
      <c r="F677" s="236"/>
      <c r="G677" s="237">
        <f>ROUND(E677*F677,2)</f>
        <v>0</v>
      </c>
      <c r="H677" s="236"/>
      <c r="I677" s="237">
        <f>ROUND(E677*H677,2)</f>
        <v>0</v>
      </c>
      <c r="J677" s="236"/>
      <c r="K677" s="237">
        <f>ROUND(E677*J677,2)</f>
        <v>0</v>
      </c>
      <c r="L677" s="237">
        <v>21</v>
      </c>
      <c r="M677" s="237">
        <f>G677*(1+L677/100)</f>
        <v>0</v>
      </c>
      <c r="N677" s="237">
        <v>0</v>
      </c>
      <c r="O677" s="237">
        <f>ROUND(E677*N677,2)</f>
        <v>0</v>
      </c>
      <c r="P677" s="237">
        <v>6.8000000000000005E-2</v>
      </c>
      <c r="Q677" s="237">
        <f>ROUND(E677*P677,2)</f>
        <v>0.49</v>
      </c>
      <c r="R677" s="237" t="s">
        <v>892</v>
      </c>
      <c r="S677" s="237" t="s">
        <v>185</v>
      </c>
      <c r="T677" s="238" t="s">
        <v>185</v>
      </c>
      <c r="U677" s="222">
        <v>0.3</v>
      </c>
      <c r="V677" s="222">
        <f>ROUND(E677*U677,2)</f>
        <v>2.14</v>
      </c>
      <c r="W677" s="222"/>
      <c r="X677" s="222" t="s">
        <v>218</v>
      </c>
      <c r="Y677" s="213"/>
      <c r="Z677" s="213"/>
      <c r="AA677" s="213"/>
      <c r="AB677" s="213"/>
      <c r="AC677" s="213"/>
      <c r="AD677" s="213"/>
      <c r="AE677" s="213"/>
      <c r="AF677" s="213"/>
      <c r="AG677" s="213" t="s">
        <v>219</v>
      </c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5">
      <c r="A678" s="220"/>
      <c r="B678" s="221"/>
      <c r="C678" s="254" t="s">
        <v>1067</v>
      </c>
      <c r="D678" s="241"/>
      <c r="E678" s="241"/>
      <c r="F678" s="241"/>
      <c r="G678" s="241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13"/>
      <c r="Z678" s="213"/>
      <c r="AA678" s="213"/>
      <c r="AB678" s="213"/>
      <c r="AC678" s="213"/>
      <c r="AD678" s="213"/>
      <c r="AE678" s="213"/>
      <c r="AF678" s="213"/>
      <c r="AG678" s="213" t="s">
        <v>221</v>
      </c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5">
      <c r="A679" s="220"/>
      <c r="B679" s="221"/>
      <c r="C679" s="257" t="s">
        <v>1068</v>
      </c>
      <c r="D679" s="223"/>
      <c r="E679" s="224">
        <v>7.14</v>
      </c>
      <c r="F679" s="222"/>
      <c r="G679" s="222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13"/>
      <c r="Z679" s="213"/>
      <c r="AA679" s="213"/>
      <c r="AB679" s="213"/>
      <c r="AC679" s="213"/>
      <c r="AD679" s="213"/>
      <c r="AE679" s="213"/>
      <c r="AF679" s="213"/>
      <c r="AG679" s="213" t="s">
        <v>259</v>
      </c>
      <c r="AH679" s="213">
        <v>0</v>
      </c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 x14ac:dyDescent="0.25">
      <c r="A680" s="232">
        <v>200</v>
      </c>
      <c r="B680" s="233" t="s">
        <v>1069</v>
      </c>
      <c r="C680" s="252" t="s">
        <v>1070</v>
      </c>
      <c r="D680" s="234" t="s">
        <v>216</v>
      </c>
      <c r="E680" s="235">
        <v>70.974999999999994</v>
      </c>
      <c r="F680" s="236"/>
      <c r="G680" s="237">
        <f>ROUND(E680*F680,2)</f>
        <v>0</v>
      </c>
      <c r="H680" s="236"/>
      <c r="I680" s="237">
        <f>ROUND(E680*H680,2)</f>
        <v>0</v>
      </c>
      <c r="J680" s="236"/>
      <c r="K680" s="237">
        <f>ROUND(E680*J680,2)</f>
        <v>0</v>
      </c>
      <c r="L680" s="237">
        <v>21</v>
      </c>
      <c r="M680" s="237">
        <f>G680*(1+L680/100)</f>
        <v>0</v>
      </c>
      <c r="N680" s="237">
        <v>0</v>
      </c>
      <c r="O680" s="237">
        <f>ROUND(E680*N680,2)</f>
        <v>0</v>
      </c>
      <c r="P680" s="237">
        <v>1.15E-3</v>
      </c>
      <c r="Q680" s="237">
        <f>ROUND(E680*P680,2)</f>
        <v>0.08</v>
      </c>
      <c r="R680" s="237" t="s">
        <v>1071</v>
      </c>
      <c r="S680" s="237" t="s">
        <v>185</v>
      </c>
      <c r="T680" s="238" t="s">
        <v>185</v>
      </c>
      <c r="U680" s="222">
        <v>0.04</v>
      </c>
      <c r="V680" s="222">
        <f>ROUND(E680*U680,2)</f>
        <v>2.84</v>
      </c>
      <c r="W680" s="222"/>
      <c r="X680" s="222" t="s">
        <v>218</v>
      </c>
      <c r="Y680" s="213"/>
      <c r="Z680" s="213"/>
      <c r="AA680" s="213"/>
      <c r="AB680" s="213"/>
      <c r="AC680" s="213"/>
      <c r="AD680" s="213"/>
      <c r="AE680" s="213"/>
      <c r="AF680" s="213"/>
      <c r="AG680" s="213" t="s">
        <v>219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5">
      <c r="A681" s="220"/>
      <c r="B681" s="221"/>
      <c r="C681" s="257" t="s">
        <v>1072</v>
      </c>
      <c r="D681" s="223"/>
      <c r="E681" s="224">
        <v>70.974999999999994</v>
      </c>
      <c r="F681" s="222"/>
      <c r="G681" s="222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13"/>
      <c r="Z681" s="213"/>
      <c r="AA681" s="213"/>
      <c r="AB681" s="213"/>
      <c r="AC681" s="213"/>
      <c r="AD681" s="213"/>
      <c r="AE681" s="213"/>
      <c r="AF681" s="213"/>
      <c r="AG681" s="213" t="s">
        <v>259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ht="20.399999999999999" outlineLevel="1" x14ac:dyDescent="0.25">
      <c r="A682" s="232">
        <v>201</v>
      </c>
      <c r="B682" s="233" t="s">
        <v>1073</v>
      </c>
      <c r="C682" s="252" t="s">
        <v>1074</v>
      </c>
      <c r="D682" s="234" t="s">
        <v>216</v>
      </c>
      <c r="E682" s="235">
        <v>269.62063000000001</v>
      </c>
      <c r="F682" s="236"/>
      <c r="G682" s="237">
        <f>ROUND(E682*F682,2)</f>
        <v>0</v>
      </c>
      <c r="H682" s="236"/>
      <c r="I682" s="237">
        <f>ROUND(E682*H682,2)</f>
        <v>0</v>
      </c>
      <c r="J682" s="236"/>
      <c r="K682" s="237">
        <f>ROUND(E682*J682,2)</f>
        <v>0</v>
      </c>
      <c r="L682" s="237">
        <v>21</v>
      </c>
      <c r="M682" s="237">
        <f>G682*(1+L682/100)</f>
        <v>0</v>
      </c>
      <c r="N682" s="237">
        <v>0</v>
      </c>
      <c r="O682" s="237">
        <f>ROUND(E682*N682,2)</f>
        <v>0</v>
      </c>
      <c r="P682" s="237">
        <v>0.01</v>
      </c>
      <c r="Q682" s="237">
        <f>ROUND(E682*P682,2)</f>
        <v>2.7</v>
      </c>
      <c r="R682" s="237" t="s">
        <v>1071</v>
      </c>
      <c r="S682" s="237" t="s">
        <v>185</v>
      </c>
      <c r="T682" s="238" t="s">
        <v>185</v>
      </c>
      <c r="U682" s="222">
        <v>0.06</v>
      </c>
      <c r="V682" s="222">
        <f>ROUND(E682*U682,2)</f>
        <v>16.18</v>
      </c>
      <c r="W682" s="222"/>
      <c r="X682" s="222" t="s">
        <v>218</v>
      </c>
      <c r="Y682" s="213"/>
      <c r="Z682" s="213"/>
      <c r="AA682" s="213"/>
      <c r="AB682" s="213"/>
      <c r="AC682" s="213"/>
      <c r="AD682" s="213"/>
      <c r="AE682" s="213"/>
      <c r="AF682" s="213"/>
      <c r="AG682" s="213" t="s">
        <v>219</v>
      </c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5">
      <c r="A683" s="220"/>
      <c r="B683" s="221"/>
      <c r="C683" s="257" t="s">
        <v>1075</v>
      </c>
      <c r="D683" s="223"/>
      <c r="E683" s="224">
        <v>161.9675</v>
      </c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13"/>
      <c r="Z683" s="213"/>
      <c r="AA683" s="213"/>
      <c r="AB683" s="213"/>
      <c r="AC683" s="213"/>
      <c r="AD683" s="213"/>
      <c r="AE683" s="213"/>
      <c r="AF683" s="213"/>
      <c r="AG683" s="213" t="s">
        <v>259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 x14ac:dyDescent="0.25">
      <c r="A684" s="220"/>
      <c r="B684" s="221"/>
      <c r="C684" s="257" t="s">
        <v>1076</v>
      </c>
      <c r="D684" s="223"/>
      <c r="E684" s="224">
        <v>98.795630000000003</v>
      </c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13"/>
      <c r="Z684" s="213"/>
      <c r="AA684" s="213"/>
      <c r="AB684" s="213"/>
      <c r="AC684" s="213"/>
      <c r="AD684" s="213"/>
      <c r="AE684" s="213"/>
      <c r="AF684" s="213"/>
      <c r="AG684" s="213" t="s">
        <v>259</v>
      </c>
      <c r="AH684" s="213">
        <v>0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5">
      <c r="A685" s="220"/>
      <c r="B685" s="221"/>
      <c r="C685" s="257" t="s">
        <v>1077</v>
      </c>
      <c r="D685" s="223"/>
      <c r="E685" s="224">
        <v>4.8975</v>
      </c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13"/>
      <c r="Z685" s="213"/>
      <c r="AA685" s="213"/>
      <c r="AB685" s="213"/>
      <c r="AC685" s="213"/>
      <c r="AD685" s="213"/>
      <c r="AE685" s="213"/>
      <c r="AF685" s="213"/>
      <c r="AG685" s="213" t="s">
        <v>259</v>
      </c>
      <c r="AH685" s="213">
        <v>0</v>
      </c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5">
      <c r="A686" s="220"/>
      <c r="B686" s="221"/>
      <c r="C686" s="257" t="s">
        <v>1078</v>
      </c>
      <c r="D686" s="223"/>
      <c r="E686" s="224">
        <v>3.96</v>
      </c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13"/>
      <c r="Z686" s="213"/>
      <c r="AA686" s="213"/>
      <c r="AB686" s="213"/>
      <c r="AC686" s="213"/>
      <c r="AD686" s="213"/>
      <c r="AE686" s="213"/>
      <c r="AF686" s="213"/>
      <c r="AG686" s="213" t="s">
        <v>259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ht="20.399999999999999" outlineLevel="1" x14ac:dyDescent="0.25">
      <c r="A687" s="232">
        <v>202</v>
      </c>
      <c r="B687" s="233" t="s">
        <v>1079</v>
      </c>
      <c r="C687" s="252" t="s">
        <v>1080</v>
      </c>
      <c r="D687" s="234" t="s">
        <v>216</v>
      </c>
      <c r="E687" s="235">
        <v>141.94999999999999</v>
      </c>
      <c r="F687" s="236"/>
      <c r="G687" s="237">
        <f>ROUND(E687*F687,2)</f>
        <v>0</v>
      </c>
      <c r="H687" s="236"/>
      <c r="I687" s="237">
        <f>ROUND(E687*H687,2)</f>
        <v>0</v>
      </c>
      <c r="J687" s="236"/>
      <c r="K687" s="237">
        <f>ROUND(E687*J687,2)</f>
        <v>0</v>
      </c>
      <c r="L687" s="237">
        <v>21</v>
      </c>
      <c r="M687" s="237">
        <f>G687*(1+L687/100)</f>
        <v>0</v>
      </c>
      <c r="N687" s="237">
        <v>0</v>
      </c>
      <c r="O687" s="237">
        <f>ROUND(E687*N687,2)</f>
        <v>0</v>
      </c>
      <c r="P687" s="237">
        <v>2E-3</v>
      </c>
      <c r="Q687" s="237">
        <f>ROUND(E687*P687,2)</f>
        <v>0.28000000000000003</v>
      </c>
      <c r="R687" s="237" t="s">
        <v>1081</v>
      </c>
      <c r="S687" s="237" t="s">
        <v>185</v>
      </c>
      <c r="T687" s="238" t="s">
        <v>185</v>
      </c>
      <c r="U687" s="222">
        <v>0.04</v>
      </c>
      <c r="V687" s="222">
        <f>ROUND(E687*U687,2)</f>
        <v>5.68</v>
      </c>
      <c r="W687" s="222"/>
      <c r="X687" s="222" t="s">
        <v>218</v>
      </c>
      <c r="Y687" s="213"/>
      <c r="Z687" s="213"/>
      <c r="AA687" s="213"/>
      <c r="AB687" s="213"/>
      <c r="AC687" s="213"/>
      <c r="AD687" s="213"/>
      <c r="AE687" s="213"/>
      <c r="AF687" s="213"/>
      <c r="AG687" s="213" t="s">
        <v>219</v>
      </c>
      <c r="AH687" s="213"/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5">
      <c r="A688" s="220"/>
      <c r="B688" s="221"/>
      <c r="C688" s="257" t="s">
        <v>1082</v>
      </c>
      <c r="D688" s="223"/>
      <c r="E688" s="224">
        <v>141.94999999999999</v>
      </c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13"/>
      <c r="Z688" s="213"/>
      <c r="AA688" s="213"/>
      <c r="AB688" s="213"/>
      <c r="AC688" s="213"/>
      <c r="AD688" s="213"/>
      <c r="AE688" s="213"/>
      <c r="AF688" s="213"/>
      <c r="AG688" s="213" t="s">
        <v>259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ht="20.399999999999999" outlineLevel="1" x14ac:dyDescent="0.25">
      <c r="A689" s="232">
        <v>203</v>
      </c>
      <c r="B689" s="233" t="s">
        <v>1083</v>
      </c>
      <c r="C689" s="252" t="s">
        <v>1084</v>
      </c>
      <c r="D689" s="234" t="s">
        <v>216</v>
      </c>
      <c r="E689" s="235">
        <v>2.73</v>
      </c>
      <c r="F689" s="236"/>
      <c r="G689" s="237">
        <f>ROUND(E689*F689,2)</f>
        <v>0</v>
      </c>
      <c r="H689" s="236"/>
      <c r="I689" s="237">
        <f>ROUND(E689*H689,2)</f>
        <v>0</v>
      </c>
      <c r="J689" s="236"/>
      <c r="K689" s="237">
        <f>ROUND(E689*J689,2)</f>
        <v>0</v>
      </c>
      <c r="L689" s="237">
        <v>21</v>
      </c>
      <c r="M689" s="237">
        <f>G689*(1+L689/100)</f>
        <v>0</v>
      </c>
      <c r="N689" s="237">
        <v>0</v>
      </c>
      <c r="O689" s="237">
        <f>ROUND(E689*N689,2)</f>
        <v>0</v>
      </c>
      <c r="P689" s="237">
        <v>5.0000000000000001E-3</v>
      </c>
      <c r="Q689" s="237">
        <f>ROUND(E689*P689,2)</f>
        <v>0.01</v>
      </c>
      <c r="R689" s="237" t="s">
        <v>1081</v>
      </c>
      <c r="S689" s="237" t="s">
        <v>185</v>
      </c>
      <c r="T689" s="238" t="s">
        <v>185</v>
      </c>
      <c r="U689" s="222">
        <v>7.0000000000000007E-2</v>
      </c>
      <c r="V689" s="222">
        <f>ROUND(E689*U689,2)</f>
        <v>0.19</v>
      </c>
      <c r="W689" s="222"/>
      <c r="X689" s="222" t="s">
        <v>218</v>
      </c>
      <c r="Y689" s="213"/>
      <c r="Z689" s="213"/>
      <c r="AA689" s="213"/>
      <c r="AB689" s="213"/>
      <c r="AC689" s="213"/>
      <c r="AD689" s="213"/>
      <c r="AE689" s="213"/>
      <c r="AF689" s="213"/>
      <c r="AG689" s="213" t="s">
        <v>219</v>
      </c>
      <c r="AH689" s="213"/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5">
      <c r="A690" s="220"/>
      <c r="B690" s="221"/>
      <c r="C690" s="257" t="s">
        <v>1085</v>
      </c>
      <c r="D690" s="223"/>
      <c r="E690" s="224">
        <v>2.73</v>
      </c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13"/>
      <c r="Z690" s="213"/>
      <c r="AA690" s="213"/>
      <c r="AB690" s="213"/>
      <c r="AC690" s="213"/>
      <c r="AD690" s="213"/>
      <c r="AE690" s="213"/>
      <c r="AF690" s="213"/>
      <c r="AG690" s="213" t="s">
        <v>259</v>
      </c>
      <c r="AH690" s="213">
        <v>0</v>
      </c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5">
      <c r="A691" s="232">
        <v>204</v>
      </c>
      <c r="B691" s="233" t="s">
        <v>1086</v>
      </c>
      <c r="C691" s="252" t="s">
        <v>1087</v>
      </c>
      <c r="D691" s="234" t="s">
        <v>1088</v>
      </c>
      <c r="E691" s="235">
        <v>1</v>
      </c>
      <c r="F691" s="236"/>
      <c r="G691" s="237">
        <f>ROUND(E691*F691,2)</f>
        <v>0</v>
      </c>
      <c r="H691" s="236"/>
      <c r="I691" s="237">
        <f>ROUND(E691*H691,2)</f>
        <v>0</v>
      </c>
      <c r="J691" s="236"/>
      <c r="K691" s="237">
        <f>ROUND(E691*J691,2)</f>
        <v>0</v>
      </c>
      <c r="L691" s="237">
        <v>21</v>
      </c>
      <c r="M691" s="237">
        <f>G691*(1+L691/100)</f>
        <v>0</v>
      </c>
      <c r="N691" s="237">
        <v>0</v>
      </c>
      <c r="O691" s="237">
        <f>ROUND(E691*N691,2)</f>
        <v>0</v>
      </c>
      <c r="P691" s="237">
        <v>9.1999999999999998E-3</v>
      </c>
      <c r="Q691" s="237">
        <f>ROUND(E691*P691,2)</f>
        <v>0.01</v>
      </c>
      <c r="R691" s="237" t="s">
        <v>1089</v>
      </c>
      <c r="S691" s="237" t="s">
        <v>185</v>
      </c>
      <c r="T691" s="238" t="s">
        <v>185</v>
      </c>
      <c r="U691" s="222">
        <v>0.47</v>
      </c>
      <c r="V691" s="222">
        <f>ROUND(E691*U691,2)</f>
        <v>0.47</v>
      </c>
      <c r="W691" s="222"/>
      <c r="X691" s="222" t="s">
        <v>218</v>
      </c>
      <c r="Y691" s="213"/>
      <c r="Z691" s="213"/>
      <c r="AA691" s="213"/>
      <c r="AB691" s="213"/>
      <c r="AC691" s="213"/>
      <c r="AD691" s="213"/>
      <c r="AE691" s="213"/>
      <c r="AF691" s="213"/>
      <c r="AG691" s="213" t="s">
        <v>219</v>
      </c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5">
      <c r="A692" s="220"/>
      <c r="B692" s="221"/>
      <c r="C692" s="254" t="s">
        <v>1090</v>
      </c>
      <c r="D692" s="241"/>
      <c r="E692" s="241"/>
      <c r="F692" s="241"/>
      <c r="G692" s="241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13"/>
      <c r="Z692" s="213"/>
      <c r="AA692" s="213"/>
      <c r="AB692" s="213"/>
      <c r="AC692" s="213"/>
      <c r="AD692" s="213"/>
      <c r="AE692" s="213"/>
      <c r="AF692" s="213"/>
      <c r="AG692" s="213" t="s">
        <v>221</v>
      </c>
      <c r="AH692" s="213"/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5">
      <c r="A693" s="220"/>
      <c r="B693" s="221"/>
      <c r="C693" s="257" t="s">
        <v>1091</v>
      </c>
      <c r="D693" s="223"/>
      <c r="E693" s="224">
        <v>1</v>
      </c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13"/>
      <c r="Z693" s="213"/>
      <c r="AA693" s="213"/>
      <c r="AB693" s="213"/>
      <c r="AC693" s="213"/>
      <c r="AD693" s="213"/>
      <c r="AE693" s="213"/>
      <c r="AF693" s="213"/>
      <c r="AG693" s="213" t="s">
        <v>259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5">
      <c r="A694" s="232">
        <v>205</v>
      </c>
      <c r="B694" s="233" t="s">
        <v>1092</v>
      </c>
      <c r="C694" s="252" t="s">
        <v>1093</v>
      </c>
      <c r="D694" s="234" t="s">
        <v>216</v>
      </c>
      <c r="E694" s="235">
        <v>116.818</v>
      </c>
      <c r="F694" s="236"/>
      <c r="G694" s="237">
        <f>ROUND(E694*F694,2)</f>
        <v>0</v>
      </c>
      <c r="H694" s="236"/>
      <c r="I694" s="237">
        <f>ROUND(E694*H694,2)</f>
        <v>0</v>
      </c>
      <c r="J694" s="236"/>
      <c r="K694" s="237">
        <f>ROUND(E694*J694,2)</f>
        <v>0</v>
      </c>
      <c r="L694" s="237">
        <v>21</v>
      </c>
      <c r="M694" s="237">
        <f>G694*(1+L694/100)</f>
        <v>0</v>
      </c>
      <c r="N694" s="237">
        <v>1.6000000000000001E-4</v>
      </c>
      <c r="O694" s="237">
        <f>ROUND(E694*N694,2)</f>
        <v>0.02</v>
      </c>
      <c r="P694" s="237">
        <v>1.4E-2</v>
      </c>
      <c r="Q694" s="237">
        <f>ROUND(E694*P694,2)</f>
        <v>1.64</v>
      </c>
      <c r="R694" s="237" t="s">
        <v>1094</v>
      </c>
      <c r="S694" s="237" t="s">
        <v>185</v>
      </c>
      <c r="T694" s="238" t="s">
        <v>185</v>
      </c>
      <c r="U694" s="222">
        <v>0.11</v>
      </c>
      <c r="V694" s="222">
        <f>ROUND(E694*U694,2)</f>
        <v>12.85</v>
      </c>
      <c r="W694" s="222"/>
      <c r="X694" s="222" t="s">
        <v>218</v>
      </c>
      <c r="Y694" s="213"/>
      <c r="Z694" s="213"/>
      <c r="AA694" s="213"/>
      <c r="AB694" s="213"/>
      <c r="AC694" s="213"/>
      <c r="AD694" s="213"/>
      <c r="AE694" s="213"/>
      <c r="AF694" s="213"/>
      <c r="AG694" s="213" t="s">
        <v>219</v>
      </c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5">
      <c r="A695" s="220"/>
      <c r="B695" s="221"/>
      <c r="C695" s="257" t="s">
        <v>1059</v>
      </c>
      <c r="D695" s="223"/>
      <c r="E695" s="224">
        <v>116.818</v>
      </c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13"/>
      <c r="Z695" s="213"/>
      <c r="AA695" s="213"/>
      <c r="AB695" s="213"/>
      <c r="AC695" s="213"/>
      <c r="AD695" s="213"/>
      <c r="AE695" s="213"/>
      <c r="AF695" s="213"/>
      <c r="AG695" s="213" t="s">
        <v>259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ht="20.399999999999999" outlineLevel="1" x14ac:dyDescent="0.25">
      <c r="A696" s="232">
        <v>206</v>
      </c>
      <c r="B696" s="233" t="s">
        <v>1095</v>
      </c>
      <c r="C696" s="252" t="s">
        <v>1096</v>
      </c>
      <c r="D696" s="234" t="s">
        <v>400</v>
      </c>
      <c r="E696" s="235">
        <v>9.6</v>
      </c>
      <c r="F696" s="236"/>
      <c r="G696" s="237">
        <f>ROUND(E696*F696,2)</f>
        <v>0</v>
      </c>
      <c r="H696" s="236"/>
      <c r="I696" s="237">
        <f>ROUND(E696*H696,2)</f>
        <v>0</v>
      </c>
      <c r="J696" s="236"/>
      <c r="K696" s="237">
        <f>ROUND(E696*J696,2)</f>
        <v>0</v>
      </c>
      <c r="L696" s="237">
        <v>21</v>
      </c>
      <c r="M696" s="237">
        <f>G696*(1+L696/100)</f>
        <v>0</v>
      </c>
      <c r="N696" s="237">
        <v>0</v>
      </c>
      <c r="O696" s="237">
        <f>ROUND(E696*N696,2)</f>
        <v>0</v>
      </c>
      <c r="P696" s="237">
        <v>2.98E-3</v>
      </c>
      <c r="Q696" s="237">
        <f>ROUND(E696*P696,2)</f>
        <v>0.03</v>
      </c>
      <c r="R696" s="237" t="s">
        <v>1097</v>
      </c>
      <c r="S696" s="237" t="s">
        <v>185</v>
      </c>
      <c r="T696" s="238" t="s">
        <v>185</v>
      </c>
      <c r="U696" s="222">
        <v>7.0000000000000007E-2</v>
      </c>
      <c r="V696" s="222">
        <f>ROUND(E696*U696,2)</f>
        <v>0.67</v>
      </c>
      <c r="W696" s="222"/>
      <c r="X696" s="222" t="s">
        <v>218</v>
      </c>
      <c r="Y696" s="213"/>
      <c r="Z696" s="213"/>
      <c r="AA696" s="213"/>
      <c r="AB696" s="213"/>
      <c r="AC696" s="213"/>
      <c r="AD696" s="213"/>
      <c r="AE696" s="213"/>
      <c r="AF696" s="213"/>
      <c r="AG696" s="213" t="s">
        <v>219</v>
      </c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 x14ac:dyDescent="0.25">
      <c r="A697" s="220"/>
      <c r="B697" s="221"/>
      <c r="C697" s="257" t="s">
        <v>1098</v>
      </c>
      <c r="D697" s="223"/>
      <c r="E697" s="224">
        <v>9.6</v>
      </c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13"/>
      <c r="Z697" s="213"/>
      <c r="AA697" s="213"/>
      <c r="AB697" s="213"/>
      <c r="AC697" s="213"/>
      <c r="AD697" s="213"/>
      <c r="AE697" s="213"/>
      <c r="AF697" s="213"/>
      <c r="AG697" s="213" t="s">
        <v>259</v>
      </c>
      <c r="AH697" s="213">
        <v>0</v>
      </c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 x14ac:dyDescent="0.25">
      <c r="A698" s="232">
        <v>207</v>
      </c>
      <c r="B698" s="233" t="s">
        <v>1099</v>
      </c>
      <c r="C698" s="252" t="s">
        <v>1100</v>
      </c>
      <c r="D698" s="234" t="s">
        <v>400</v>
      </c>
      <c r="E698" s="235">
        <v>21.975000000000001</v>
      </c>
      <c r="F698" s="236"/>
      <c r="G698" s="237">
        <f>ROUND(E698*F698,2)</f>
        <v>0</v>
      </c>
      <c r="H698" s="236"/>
      <c r="I698" s="237">
        <f>ROUND(E698*H698,2)</f>
        <v>0</v>
      </c>
      <c r="J698" s="236"/>
      <c r="K698" s="237">
        <f>ROUND(E698*J698,2)</f>
        <v>0</v>
      </c>
      <c r="L698" s="237">
        <v>21</v>
      </c>
      <c r="M698" s="237">
        <f>G698*(1+L698/100)</f>
        <v>0</v>
      </c>
      <c r="N698" s="237">
        <v>0</v>
      </c>
      <c r="O698" s="237">
        <f>ROUND(E698*N698,2)</f>
        <v>0</v>
      </c>
      <c r="P698" s="237">
        <v>3.3600000000000001E-3</v>
      </c>
      <c r="Q698" s="237">
        <f>ROUND(E698*P698,2)</f>
        <v>7.0000000000000007E-2</v>
      </c>
      <c r="R698" s="237" t="s">
        <v>1097</v>
      </c>
      <c r="S698" s="237" t="s">
        <v>185</v>
      </c>
      <c r="T698" s="238" t="s">
        <v>185</v>
      </c>
      <c r="U698" s="222">
        <v>7.0000000000000007E-2</v>
      </c>
      <c r="V698" s="222">
        <f>ROUND(E698*U698,2)</f>
        <v>1.54</v>
      </c>
      <c r="W698" s="222"/>
      <c r="X698" s="222" t="s">
        <v>218</v>
      </c>
      <c r="Y698" s="213"/>
      <c r="Z698" s="213"/>
      <c r="AA698" s="213"/>
      <c r="AB698" s="213"/>
      <c r="AC698" s="213"/>
      <c r="AD698" s="213"/>
      <c r="AE698" s="213"/>
      <c r="AF698" s="213"/>
      <c r="AG698" s="213" t="s">
        <v>219</v>
      </c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5">
      <c r="A699" s="220"/>
      <c r="B699" s="221"/>
      <c r="C699" s="257" t="s">
        <v>1101</v>
      </c>
      <c r="D699" s="223"/>
      <c r="E699" s="224">
        <v>21.975000000000001</v>
      </c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13"/>
      <c r="Z699" s="213"/>
      <c r="AA699" s="213"/>
      <c r="AB699" s="213"/>
      <c r="AC699" s="213"/>
      <c r="AD699" s="213"/>
      <c r="AE699" s="213"/>
      <c r="AF699" s="213"/>
      <c r="AG699" s="213" t="s">
        <v>259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5">
      <c r="A700" s="232">
        <v>208</v>
      </c>
      <c r="B700" s="233" t="s">
        <v>1102</v>
      </c>
      <c r="C700" s="252" t="s">
        <v>1103</v>
      </c>
      <c r="D700" s="234" t="s">
        <v>400</v>
      </c>
      <c r="E700" s="235">
        <v>24.875</v>
      </c>
      <c r="F700" s="236"/>
      <c r="G700" s="237">
        <f>ROUND(E700*F700,2)</f>
        <v>0</v>
      </c>
      <c r="H700" s="236"/>
      <c r="I700" s="237">
        <f>ROUND(E700*H700,2)</f>
        <v>0</v>
      </c>
      <c r="J700" s="236"/>
      <c r="K700" s="237">
        <f>ROUND(E700*J700,2)</f>
        <v>0</v>
      </c>
      <c r="L700" s="237">
        <v>21</v>
      </c>
      <c r="M700" s="237">
        <f>G700*(1+L700/100)</f>
        <v>0</v>
      </c>
      <c r="N700" s="237">
        <v>0</v>
      </c>
      <c r="O700" s="237">
        <f>ROUND(E700*N700,2)</f>
        <v>0</v>
      </c>
      <c r="P700" s="237">
        <v>1.64E-3</v>
      </c>
      <c r="Q700" s="237">
        <f>ROUND(E700*P700,2)</f>
        <v>0.04</v>
      </c>
      <c r="R700" s="237" t="s">
        <v>1097</v>
      </c>
      <c r="S700" s="237" t="s">
        <v>185</v>
      </c>
      <c r="T700" s="238" t="s">
        <v>185</v>
      </c>
      <c r="U700" s="222">
        <v>0.06</v>
      </c>
      <c r="V700" s="222">
        <f>ROUND(E700*U700,2)</f>
        <v>1.49</v>
      </c>
      <c r="W700" s="222"/>
      <c r="X700" s="222" t="s">
        <v>218</v>
      </c>
      <c r="Y700" s="213"/>
      <c r="Z700" s="213"/>
      <c r="AA700" s="213"/>
      <c r="AB700" s="213"/>
      <c r="AC700" s="213"/>
      <c r="AD700" s="213"/>
      <c r="AE700" s="213"/>
      <c r="AF700" s="213"/>
      <c r="AG700" s="213" t="s">
        <v>219</v>
      </c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5">
      <c r="A701" s="220"/>
      <c r="B701" s="221"/>
      <c r="C701" s="257" t="s">
        <v>1104</v>
      </c>
      <c r="D701" s="223"/>
      <c r="E701" s="224">
        <v>24.875</v>
      </c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13"/>
      <c r="Z701" s="213"/>
      <c r="AA701" s="213"/>
      <c r="AB701" s="213"/>
      <c r="AC701" s="213"/>
      <c r="AD701" s="213"/>
      <c r="AE701" s="213"/>
      <c r="AF701" s="213"/>
      <c r="AG701" s="213" t="s">
        <v>259</v>
      </c>
      <c r="AH701" s="213">
        <v>0</v>
      </c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5">
      <c r="A702" s="232">
        <v>209</v>
      </c>
      <c r="B702" s="233" t="s">
        <v>1105</v>
      </c>
      <c r="C702" s="252" t="s">
        <v>1106</v>
      </c>
      <c r="D702" s="234" t="s">
        <v>400</v>
      </c>
      <c r="E702" s="235">
        <v>39.825000000000003</v>
      </c>
      <c r="F702" s="236"/>
      <c r="G702" s="237">
        <f>ROUND(E702*F702,2)</f>
        <v>0</v>
      </c>
      <c r="H702" s="236"/>
      <c r="I702" s="237">
        <f>ROUND(E702*H702,2)</f>
        <v>0</v>
      </c>
      <c r="J702" s="236"/>
      <c r="K702" s="237">
        <f>ROUND(E702*J702,2)</f>
        <v>0</v>
      </c>
      <c r="L702" s="237">
        <v>21</v>
      </c>
      <c r="M702" s="237">
        <f>G702*(1+L702/100)</f>
        <v>0</v>
      </c>
      <c r="N702" s="237">
        <v>0</v>
      </c>
      <c r="O702" s="237">
        <f>ROUND(E702*N702,2)</f>
        <v>0</v>
      </c>
      <c r="P702" s="237">
        <v>2.3E-3</v>
      </c>
      <c r="Q702" s="237">
        <f>ROUND(E702*P702,2)</f>
        <v>0.09</v>
      </c>
      <c r="R702" s="237" t="s">
        <v>1097</v>
      </c>
      <c r="S702" s="237" t="s">
        <v>185</v>
      </c>
      <c r="T702" s="238" t="s">
        <v>185</v>
      </c>
      <c r="U702" s="222">
        <v>0.1</v>
      </c>
      <c r="V702" s="222">
        <f>ROUND(E702*U702,2)</f>
        <v>3.98</v>
      </c>
      <c r="W702" s="222"/>
      <c r="X702" s="222" t="s">
        <v>218</v>
      </c>
      <c r="Y702" s="213"/>
      <c r="Z702" s="213"/>
      <c r="AA702" s="213"/>
      <c r="AB702" s="213"/>
      <c r="AC702" s="213"/>
      <c r="AD702" s="213"/>
      <c r="AE702" s="213"/>
      <c r="AF702" s="213"/>
      <c r="AG702" s="213" t="s">
        <v>219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5">
      <c r="A703" s="220"/>
      <c r="B703" s="221"/>
      <c r="C703" s="257" t="s">
        <v>1107</v>
      </c>
      <c r="D703" s="223"/>
      <c r="E703" s="224">
        <v>39.825000000000003</v>
      </c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13"/>
      <c r="Z703" s="213"/>
      <c r="AA703" s="213"/>
      <c r="AB703" s="213"/>
      <c r="AC703" s="213"/>
      <c r="AD703" s="213"/>
      <c r="AE703" s="213"/>
      <c r="AF703" s="213"/>
      <c r="AG703" s="213" t="s">
        <v>259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5">
      <c r="A704" s="232">
        <v>210</v>
      </c>
      <c r="B704" s="233" t="s">
        <v>1108</v>
      </c>
      <c r="C704" s="252" t="s">
        <v>1109</v>
      </c>
      <c r="D704" s="234" t="s">
        <v>224</v>
      </c>
      <c r="E704" s="235">
        <v>1</v>
      </c>
      <c r="F704" s="236"/>
      <c r="G704" s="237">
        <f>ROUND(E704*F704,2)</f>
        <v>0</v>
      </c>
      <c r="H704" s="236"/>
      <c r="I704" s="237">
        <f>ROUND(E704*H704,2)</f>
        <v>0</v>
      </c>
      <c r="J704" s="236"/>
      <c r="K704" s="237">
        <f>ROUND(E704*J704,2)</f>
        <v>0</v>
      </c>
      <c r="L704" s="237">
        <v>21</v>
      </c>
      <c r="M704" s="237">
        <f>G704*(1+L704/100)</f>
        <v>0</v>
      </c>
      <c r="N704" s="237">
        <v>0</v>
      </c>
      <c r="O704" s="237">
        <f>ROUND(E704*N704,2)</f>
        <v>0</v>
      </c>
      <c r="P704" s="237">
        <v>0.13100000000000001</v>
      </c>
      <c r="Q704" s="237">
        <f>ROUND(E704*P704,2)</f>
        <v>0.13</v>
      </c>
      <c r="R704" s="237" t="s">
        <v>1110</v>
      </c>
      <c r="S704" s="237" t="s">
        <v>185</v>
      </c>
      <c r="T704" s="238" t="s">
        <v>185</v>
      </c>
      <c r="U704" s="222">
        <v>0.77</v>
      </c>
      <c r="V704" s="222">
        <f>ROUND(E704*U704,2)</f>
        <v>0.77</v>
      </c>
      <c r="W704" s="222"/>
      <c r="X704" s="222" t="s">
        <v>218</v>
      </c>
      <c r="Y704" s="213"/>
      <c r="Z704" s="213"/>
      <c r="AA704" s="213"/>
      <c r="AB704" s="213"/>
      <c r="AC704" s="213"/>
      <c r="AD704" s="213"/>
      <c r="AE704" s="213"/>
      <c r="AF704" s="213"/>
      <c r="AG704" s="213" t="s">
        <v>219</v>
      </c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1" x14ac:dyDescent="0.25">
      <c r="A705" s="220"/>
      <c r="B705" s="221"/>
      <c r="C705" s="257" t="s">
        <v>1091</v>
      </c>
      <c r="D705" s="223"/>
      <c r="E705" s="224">
        <v>1</v>
      </c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13"/>
      <c r="Z705" s="213"/>
      <c r="AA705" s="213"/>
      <c r="AB705" s="213"/>
      <c r="AC705" s="213"/>
      <c r="AD705" s="213"/>
      <c r="AE705" s="213"/>
      <c r="AF705" s="213"/>
      <c r="AG705" s="213" t="s">
        <v>259</v>
      </c>
      <c r="AH705" s="213">
        <v>0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ht="20.399999999999999" outlineLevel="1" x14ac:dyDescent="0.25">
      <c r="A706" s="232">
        <v>211</v>
      </c>
      <c r="B706" s="233" t="s">
        <v>1111</v>
      </c>
      <c r="C706" s="252" t="s">
        <v>1112</v>
      </c>
      <c r="D706" s="234" t="s">
        <v>216</v>
      </c>
      <c r="E706" s="235">
        <v>21.635999999999999</v>
      </c>
      <c r="F706" s="236"/>
      <c r="G706" s="237">
        <f>ROUND(E706*F706,2)</f>
        <v>0</v>
      </c>
      <c r="H706" s="236"/>
      <c r="I706" s="237">
        <f>ROUND(E706*H706,2)</f>
        <v>0</v>
      </c>
      <c r="J706" s="236"/>
      <c r="K706" s="237">
        <f>ROUND(E706*J706,2)</f>
        <v>0</v>
      </c>
      <c r="L706" s="237">
        <v>21</v>
      </c>
      <c r="M706" s="237">
        <f>G706*(1+L706/100)</f>
        <v>0</v>
      </c>
      <c r="N706" s="237">
        <v>0</v>
      </c>
      <c r="O706" s="237">
        <f>ROUND(E706*N706,2)</f>
        <v>0</v>
      </c>
      <c r="P706" s="237">
        <v>1.2E-2</v>
      </c>
      <c r="Q706" s="237">
        <f>ROUND(E706*P706,2)</f>
        <v>0.26</v>
      </c>
      <c r="R706" s="237" t="s">
        <v>1113</v>
      </c>
      <c r="S706" s="237" t="s">
        <v>185</v>
      </c>
      <c r="T706" s="238" t="s">
        <v>185</v>
      </c>
      <c r="U706" s="222">
        <v>0.13</v>
      </c>
      <c r="V706" s="222">
        <f>ROUND(E706*U706,2)</f>
        <v>2.81</v>
      </c>
      <c r="W706" s="222"/>
      <c r="X706" s="222" t="s">
        <v>218</v>
      </c>
      <c r="Y706" s="213"/>
      <c r="Z706" s="213"/>
      <c r="AA706" s="213"/>
      <c r="AB706" s="213"/>
      <c r="AC706" s="213"/>
      <c r="AD706" s="213"/>
      <c r="AE706" s="213"/>
      <c r="AF706" s="213"/>
      <c r="AG706" s="213" t="s">
        <v>219</v>
      </c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 x14ac:dyDescent="0.25">
      <c r="A707" s="220"/>
      <c r="B707" s="221"/>
      <c r="C707" s="257" t="s">
        <v>471</v>
      </c>
      <c r="D707" s="223"/>
      <c r="E707" s="224">
        <v>16.085999999999999</v>
      </c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13"/>
      <c r="Z707" s="213"/>
      <c r="AA707" s="213"/>
      <c r="AB707" s="213"/>
      <c r="AC707" s="213"/>
      <c r="AD707" s="213"/>
      <c r="AE707" s="213"/>
      <c r="AF707" s="213"/>
      <c r="AG707" s="213" t="s">
        <v>259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5">
      <c r="A708" s="220"/>
      <c r="B708" s="221"/>
      <c r="C708" s="257" t="s">
        <v>1114</v>
      </c>
      <c r="D708" s="223"/>
      <c r="E708" s="224">
        <v>5.55</v>
      </c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13"/>
      <c r="Z708" s="213"/>
      <c r="AA708" s="213"/>
      <c r="AB708" s="213"/>
      <c r="AC708" s="213"/>
      <c r="AD708" s="213"/>
      <c r="AE708" s="213"/>
      <c r="AF708" s="213"/>
      <c r="AG708" s="213" t="s">
        <v>259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5">
      <c r="A709" s="232">
        <v>212</v>
      </c>
      <c r="B709" s="233" t="s">
        <v>1115</v>
      </c>
      <c r="C709" s="252" t="s">
        <v>1116</v>
      </c>
      <c r="D709" s="234" t="s">
        <v>216</v>
      </c>
      <c r="E709" s="235">
        <v>91.52</v>
      </c>
      <c r="F709" s="236"/>
      <c r="G709" s="237">
        <f>ROUND(E709*F709,2)</f>
        <v>0</v>
      </c>
      <c r="H709" s="236"/>
      <c r="I709" s="237">
        <f>ROUND(E709*H709,2)</f>
        <v>0</v>
      </c>
      <c r="J709" s="236"/>
      <c r="K709" s="237">
        <f>ROUND(E709*J709,2)</f>
        <v>0</v>
      </c>
      <c r="L709" s="237">
        <v>21</v>
      </c>
      <c r="M709" s="237">
        <f>G709*(1+L709/100)</f>
        <v>0</v>
      </c>
      <c r="N709" s="237">
        <v>0</v>
      </c>
      <c r="O709" s="237">
        <f>ROUND(E709*N709,2)</f>
        <v>0</v>
      </c>
      <c r="P709" s="237">
        <v>5.0000000000000001E-3</v>
      </c>
      <c r="Q709" s="237">
        <f>ROUND(E709*P709,2)</f>
        <v>0.46</v>
      </c>
      <c r="R709" s="237" t="s">
        <v>1113</v>
      </c>
      <c r="S709" s="237" t="s">
        <v>185</v>
      </c>
      <c r="T709" s="238" t="s">
        <v>185</v>
      </c>
      <c r="U709" s="222">
        <v>0.51</v>
      </c>
      <c r="V709" s="222">
        <f>ROUND(E709*U709,2)</f>
        <v>46.68</v>
      </c>
      <c r="W709" s="222"/>
      <c r="X709" s="222" t="s">
        <v>218</v>
      </c>
      <c r="Y709" s="213"/>
      <c r="Z709" s="213"/>
      <c r="AA709" s="213"/>
      <c r="AB709" s="213"/>
      <c r="AC709" s="213"/>
      <c r="AD709" s="213"/>
      <c r="AE709" s="213"/>
      <c r="AF709" s="213"/>
      <c r="AG709" s="213" t="s">
        <v>219</v>
      </c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5">
      <c r="A710" s="220"/>
      <c r="B710" s="221"/>
      <c r="C710" s="257" t="s">
        <v>1117</v>
      </c>
      <c r="D710" s="223"/>
      <c r="E710" s="224">
        <v>91.52</v>
      </c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13"/>
      <c r="Z710" s="213"/>
      <c r="AA710" s="213"/>
      <c r="AB710" s="213"/>
      <c r="AC710" s="213"/>
      <c r="AD710" s="213"/>
      <c r="AE710" s="213"/>
      <c r="AF710" s="213"/>
      <c r="AG710" s="213" t="s">
        <v>259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5">
      <c r="A711" s="232">
        <v>213</v>
      </c>
      <c r="B711" s="233" t="s">
        <v>1118</v>
      </c>
      <c r="C711" s="252" t="s">
        <v>1119</v>
      </c>
      <c r="D711" s="234" t="s">
        <v>216</v>
      </c>
      <c r="E711" s="235">
        <v>91.52</v>
      </c>
      <c r="F711" s="236"/>
      <c r="G711" s="237">
        <f>ROUND(E711*F711,2)</f>
        <v>0</v>
      </c>
      <c r="H711" s="236"/>
      <c r="I711" s="237">
        <f>ROUND(E711*H711,2)</f>
        <v>0</v>
      </c>
      <c r="J711" s="236"/>
      <c r="K711" s="237">
        <f>ROUND(E711*J711,2)</f>
        <v>0</v>
      </c>
      <c r="L711" s="237">
        <v>21</v>
      </c>
      <c r="M711" s="237">
        <f>G711*(1+L711/100)</f>
        <v>0</v>
      </c>
      <c r="N711" s="237">
        <v>0</v>
      </c>
      <c r="O711" s="237">
        <f>ROUND(E711*N711,2)</f>
        <v>0</v>
      </c>
      <c r="P711" s="237">
        <v>2E-3</v>
      </c>
      <c r="Q711" s="237">
        <f>ROUND(E711*P711,2)</f>
        <v>0.18</v>
      </c>
      <c r="R711" s="237" t="s">
        <v>1113</v>
      </c>
      <c r="S711" s="237" t="s">
        <v>185</v>
      </c>
      <c r="T711" s="238" t="s">
        <v>185</v>
      </c>
      <c r="U711" s="222">
        <v>0.1</v>
      </c>
      <c r="V711" s="222">
        <f>ROUND(E711*U711,2)</f>
        <v>9.15</v>
      </c>
      <c r="W711" s="222"/>
      <c r="X711" s="222" t="s">
        <v>218</v>
      </c>
      <c r="Y711" s="213"/>
      <c r="Z711" s="213"/>
      <c r="AA711" s="213"/>
      <c r="AB711" s="213"/>
      <c r="AC711" s="213"/>
      <c r="AD711" s="213"/>
      <c r="AE711" s="213"/>
      <c r="AF711" s="213"/>
      <c r="AG711" s="213" t="s">
        <v>219</v>
      </c>
      <c r="AH711" s="213"/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5">
      <c r="A712" s="220"/>
      <c r="B712" s="221"/>
      <c r="C712" s="257" t="s">
        <v>1117</v>
      </c>
      <c r="D712" s="223"/>
      <c r="E712" s="224">
        <v>91.52</v>
      </c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13"/>
      <c r="Z712" s="213"/>
      <c r="AA712" s="213"/>
      <c r="AB712" s="213"/>
      <c r="AC712" s="213"/>
      <c r="AD712" s="213"/>
      <c r="AE712" s="213"/>
      <c r="AF712" s="213"/>
      <c r="AG712" s="213" t="s">
        <v>259</v>
      </c>
      <c r="AH712" s="213">
        <v>0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5">
      <c r="A713" s="232">
        <v>214</v>
      </c>
      <c r="B713" s="233" t="s">
        <v>1120</v>
      </c>
      <c r="C713" s="252" t="s">
        <v>1121</v>
      </c>
      <c r="D713" s="234" t="s">
        <v>216</v>
      </c>
      <c r="E713" s="235">
        <v>194.34</v>
      </c>
      <c r="F713" s="236"/>
      <c r="G713" s="237">
        <f>ROUND(E713*F713,2)</f>
        <v>0</v>
      </c>
      <c r="H713" s="236"/>
      <c r="I713" s="237">
        <f>ROUND(E713*H713,2)</f>
        <v>0</v>
      </c>
      <c r="J713" s="236"/>
      <c r="K713" s="237">
        <f>ROUND(E713*J713,2)</f>
        <v>0</v>
      </c>
      <c r="L713" s="237">
        <v>21</v>
      </c>
      <c r="M713" s="237">
        <f>G713*(1+L713/100)</f>
        <v>0</v>
      </c>
      <c r="N713" s="237">
        <v>0</v>
      </c>
      <c r="O713" s="237">
        <f>ROUND(E713*N713,2)</f>
        <v>0</v>
      </c>
      <c r="P713" s="237">
        <v>1E-3</v>
      </c>
      <c r="Q713" s="237">
        <f>ROUND(E713*P713,2)</f>
        <v>0.19</v>
      </c>
      <c r="R713" s="237" t="s">
        <v>1122</v>
      </c>
      <c r="S713" s="237" t="s">
        <v>185</v>
      </c>
      <c r="T713" s="238" t="s">
        <v>185</v>
      </c>
      <c r="U713" s="222">
        <v>0.11</v>
      </c>
      <c r="V713" s="222">
        <f>ROUND(E713*U713,2)</f>
        <v>21.38</v>
      </c>
      <c r="W713" s="222"/>
      <c r="X713" s="222" t="s">
        <v>218</v>
      </c>
      <c r="Y713" s="213"/>
      <c r="Z713" s="213"/>
      <c r="AA713" s="213"/>
      <c r="AB713" s="213"/>
      <c r="AC713" s="213"/>
      <c r="AD713" s="213"/>
      <c r="AE713" s="213"/>
      <c r="AF713" s="213"/>
      <c r="AG713" s="213" t="s">
        <v>219</v>
      </c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5">
      <c r="A714" s="220"/>
      <c r="B714" s="221"/>
      <c r="C714" s="257" t="s">
        <v>1123</v>
      </c>
      <c r="D714" s="223"/>
      <c r="E714" s="224">
        <v>98.97</v>
      </c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13"/>
      <c r="Z714" s="213"/>
      <c r="AA714" s="213"/>
      <c r="AB714" s="213"/>
      <c r="AC714" s="213"/>
      <c r="AD714" s="213"/>
      <c r="AE714" s="213"/>
      <c r="AF714" s="213"/>
      <c r="AG714" s="213" t="s">
        <v>259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5">
      <c r="A715" s="220"/>
      <c r="B715" s="221"/>
      <c r="C715" s="257" t="s">
        <v>1124</v>
      </c>
      <c r="D715" s="223"/>
      <c r="E715" s="224">
        <v>95.37</v>
      </c>
      <c r="F715" s="222"/>
      <c r="G715" s="222"/>
      <c r="H715" s="222"/>
      <c r="I715" s="222"/>
      <c r="J715" s="222"/>
      <c r="K715" s="222"/>
      <c r="L715" s="222"/>
      <c r="M715" s="222"/>
      <c r="N715" s="222"/>
      <c r="O715" s="222"/>
      <c r="P715" s="222"/>
      <c r="Q715" s="222"/>
      <c r="R715" s="222"/>
      <c r="S715" s="222"/>
      <c r="T715" s="222"/>
      <c r="U715" s="222"/>
      <c r="V715" s="222"/>
      <c r="W715" s="222"/>
      <c r="X715" s="222"/>
      <c r="Y715" s="213"/>
      <c r="Z715" s="213"/>
      <c r="AA715" s="213"/>
      <c r="AB715" s="213"/>
      <c r="AC715" s="213"/>
      <c r="AD715" s="213"/>
      <c r="AE715" s="213"/>
      <c r="AF715" s="213"/>
      <c r="AG715" s="213" t="s">
        <v>259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5">
      <c r="A716" s="232">
        <v>215</v>
      </c>
      <c r="B716" s="233" t="s">
        <v>1125</v>
      </c>
      <c r="C716" s="252" t="s">
        <v>1126</v>
      </c>
      <c r="D716" s="234" t="s">
        <v>216</v>
      </c>
      <c r="E716" s="235">
        <v>3.0750000000000002</v>
      </c>
      <c r="F716" s="236"/>
      <c r="G716" s="237">
        <f>ROUND(E716*F716,2)</f>
        <v>0</v>
      </c>
      <c r="H716" s="236"/>
      <c r="I716" s="237">
        <f>ROUND(E716*H716,2)</f>
        <v>0</v>
      </c>
      <c r="J716" s="236"/>
      <c r="K716" s="237">
        <f>ROUND(E716*J716,2)</f>
        <v>0</v>
      </c>
      <c r="L716" s="237">
        <v>21</v>
      </c>
      <c r="M716" s="237">
        <f>G716*(1+L716/100)</f>
        <v>0</v>
      </c>
      <c r="N716" s="237">
        <v>1.1E-4</v>
      </c>
      <c r="O716" s="237">
        <f>ROUND(E716*N716,2)</f>
        <v>0</v>
      </c>
      <c r="P716" s="237">
        <v>0</v>
      </c>
      <c r="Q716" s="237">
        <f>ROUND(E716*P716,2)</f>
        <v>0</v>
      </c>
      <c r="R716" s="237" t="s">
        <v>1127</v>
      </c>
      <c r="S716" s="237" t="s">
        <v>185</v>
      </c>
      <c r="T716" s="238" t="s">
        <v>185</v>
      </c>
      <c r="U716" s="222">
        <v>0.5</v>
      </c>
      <c r="V716" s="222">
        <f>ROUND(E716*U716,2)</f>
        <v>1.54</v>
      </c>
      <c r="W716" s="222"/>
      <c r="X716" s="222" t="s">
        <v>218</v>
      </c>
      <c r="Y716" s="213"/>
      <c r="Z716" s="213"/>
      <c r="AA716" s="213"/>
      <c r="AB716" s="213"/>
      <c r="AC716" s="213"/>
      <c r="AD716" s="213"/>
      <c r="AE716" s="213"/>
      <c r="AF716" s="213"/>
      <c r="AG716" s="213" t="s">
        <v>219</v>
      </c>
      <c r="AH716" s="213"/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5">
      <c r="A717" s="220"/>
      <c r="B717" s="221"/>
      <c r="C717" s="257" t="s">
        <v>1128</v>
      </c>
      <c r="D717" s="223"/>
      <c r="E717" s="224">
        <v>3.0750000000000002</v>
      </c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13"/>
      <c r="Z717" s="213"/>
      <c r="AA717" s="213"/>
      <c r="AB717" s="213"/>
      <c r="AC717" s="213"/>
      <c r="AD717" s="213"/>
      <c r="AE717" s="213"/>
      <c r="AF717" s="213"/>
      <c r="AG717" s="213" t="s">
        <v>259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5">
      <c r="A718" s="232">
        <v>216</v>
      </c>
      <c r="B718" s="233" t="s">
        <v>1129</v>
      </c>
      <c r="C718" s="252" t="s">
        <v>1130</v>
      </c>
      <c r="D718" s="234" t="s">
        <v>224</v>
      </c>
      <c r="E718" s="235">
        <v>2</v>
      </c>
      <c r="F718" s="236"/>
      <c r="G718" s="237">
        <f>ROUND(E718*F718,2)</f>
        <v>0</v>
      </c>
      <c r="H718" s="236"/>
      <c r="I718" s="237">
        <f>ROUND(E718*H718,2)</f>
        <v>0</v>
      </c>
      <c r="J718" s="236"/>
      <c r="K718" s="237">
        <f>ROUND(E718*J718,2)</f>
        <v>0</v>
      </c>
      <c r="L718" s="237">
        <v>21</v>
      </c>
      <c r="M718" s="237">
        <f>G718*(1+L718/100)</f>
        <v>0</v>
      </c>
      <c r="N718" s="237">
        <v>0</v>
      </c>
      <c r="O718" s="237">
        <f>ROUND(E718*N718,2)</f>
        <v>0</v>
      </c>
      <c r="P718" s="237">
        <v>3.1870000000000002E-2</v>
      </c>
      <c r="Q718" s="237">
        <f>ROUND(E718*P718,2)</f>
        <v>0.06</v>
      </c>
      <c r="R718" s="237"/>
      <c r="S718" s="237" t="s">
        <v>305</v>
      </c>
      <c r="T718" s="238" t="s">
        <v>185</v>
      </c>
      <c r="U718" s="222">
        <v>0.89</v>
      </c>
      <c r="V718" s="222">
        <f>ROUND(E718*U718,2)</f>
        <v>1.78</v>
      </c>
      <c r="W718" s="222"/>
      <c r="X718" s="222" t="s">
        <v>218</v>
      </c>
      <c r="Y718" s="213"/>
      <c r="Z718" s="213"/>
      <c r="AA718" s="213"/>
      <c r="AB718" s="213"/>
      <c r="AC718" s="213"/>
      <c r="AD718" s="213"/>
      <c r="AE718" s="213"/>
      <c r="AF718" s="213"/>
      <c r="AG718" s="213" t="s">
        <v>219</v>
      </c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 x14ac:dyDescent="0.25">
      <c r="A719" s="220"/>
      <c r="B719" s="221"/>
      <c r="C719" s="257" t="s">
        <v>1131</v>
      </c>
      <c r="D719" s="223"/>
      <c r="E719" s="224">
        <v>2</v>
      </c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13"/>
      <c r="Z719" s="213"/>
      <c r="AA719" s="213"/>
      <c r="AB719" s="213"/>
      <c r="AC719" s="213"/>
      <c r="AD719" s="213"/>
      <c r="AE719" s="213"/>
      <c r="AF719" s="213"/>
      <c r="AG719" s="213" t="s">
        <v>259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5">
      <c r="A720" s="232">
        <v>217</v>
      </c>
      <c r="B720" s="233" t="s">
        <v>1132</v>
      </c>
      <c r="C720" s="252" t="s">
        <v>1133</v>
      </c>
      <c r="D720" s="234" t="s">
        <v>216</v>
      </c>
      <c r="E720" s="235">
        <v>5.1875</v>
      </c>
      <c r="F720" s="236"/>
      <c r="G720" s="237">
        <f>ROUND(E720*F720,2)</f>
        <v>0</v>
      </c>
      <c r="H720" s="236"/>
      <c r="I720" s="237">
        <f>ROUND(E720*H720,2)</f>
        <v>0</v>
      </c>
      <c r="J720" s="236"/>
      <c r="K720" s="237">
        <f>ROUND(E720*J720,2)</f>
        <v>0</v>
      </c>
      <c r="L720" s="237">
        <v>21</v>
      </c>
      <c r="M720" s="237">
        <f>G720*(1+L720/100)</f>
        <v>0</v>
      </c>
      <c r="N720" s="237">
        <v>0</v>
      </c>
      <c r="O720" s="237">
        <f>ROUND(E720*N720,2)</f>
        <v>0</v>
      </c>
      <c r="P720" s="237">
        <v>5.0000000000000001E-3</v>
      </c>
      <c r="Q720" s="237">
        <f>ROUND(E720*P720,2)</f>
        <v>0.03</v>
      </c>
      <c r="R720" s="237"/>
      <c r="S720" s="237" t="s">
        <v>305</v>
      </c>
      <c r="T720" s="238" t="s">
        <v>185</v>
      </c>
      <c r="U720" s="222">
        <v>0.51</v>
      </c>
      <c r="V720" s="222">
        <f>ROUND(E720*U720,2)</f>
        <v>2.65</v>
      </c>
      <c r="W720" s="222"/>
      <c r="X720" s="222" t="s">
        <v>218</v>
      </c>
      <c r="Y720" s="213"/>
      <c r="Z720" s="213"/>
      <c r="AA720" s="213"/>
      <c r="AB720" s="213"/>
      <c r="AC720" s="213"/>
      <c r="AD720" s="213"/>
      <c r="AE720" s="213"/>
      <c r="AF720" s="213"/>
      <c r="AG720" s="213" t="s">
        <v>219</v>
      </c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5">
      <c r="A721" s="220"/>
      <c r="B721" s="221"/>
      <c r="C721" s="257" t="s">
        <v>1134</v>
      </c>
      <c r="D721" s="223"/>
      <c r="E721" s="224">
        <v>5.1875</v>
      </c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13"/>
      <c r="Z721" s="213"/>
      <c r="AA721" s="213"/>
      <c r="AB721" s="213"/>
      <c r="AC721" s="213"/>
      <c r="AD721" s="213"/>
      <c r="AE721" s="213"/>
      <c r="AF721" s="213"/>
      <c r="AG721" s="213" t="s">
        <v>259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 x14ac:dyDescent="0.25">
      <c r="A722" s="232">
        <v>218</v>
      </c>
      <c r="B722" s="233" t="s">
        <v>1135</v>
      </c>
      <c r="C722" s="252" t="s">
        <v>1136</v>
      </c>
      <c r="D722" s="234" t="s">
        <v>216</v>
      </c>
      <c r="E722" s="235">
        <v>3.23</v>
      </c>
      <c r="F722" s="236"/>
      <c r="G722" s="237">
        <f>ROUND(E722*F722,2)</f>
        <v>0</v>
      </c>
      <c r="H722" s="236"/>
      <c r="I722" s="237">
        <f>ROUND(E722*H722,2)</f>
        <v>0</v>
      </c>
      <c r="J722" s="236"/>
      <c r="K722" s="237">
        <f>ROUND(E722*J722,2)</f>
        <v>0</v>
      </c>
      <c r="L722" s="237">
        <v>21</v>
      </c>
      <c r="M722" s="237">
        <f>G722*(1+L722/100)</f>
        <v>0</v>
      </c>
      <c r="N722" s="237">
        <v>0</v>
      </c>
      <c r="O722" s="237">
        <f>ROUND(E722*N722,2)</f>
        <v>0</v>
      </c>
      <c r="P722" s="237">
        <v>0.432</v>
      </c>
      <c r="Q722" s="237">
        <f>ROUND(E722*P722,2)</f>
        <v>1.4</v>
      </c>
      <c r="R722" s="237"/>
      <c r="S722" s="237" t="s">
        <v>305</v>
      </c>
      <c r="T722" s="238" t="s">
        <v>429</v>
      </c>
      <c r="U722" s="222">
        <v>3</v>
      </c>
      <c r="V722" s="222">
        <f>ROUND(E722*U722,2)</f>
        <v>9.69</v>
      </c>
      <c r="W722" s="222"/>
      <c r="X722" s="222" t="s">
        <v>218</v>
      </c>
      <c r="Y722" s="213"/>
      <c r="Z722" s="213"/>
      <c r="AA722" s="213"/>
      <c r="AB722" s="213"/>
      <c r="AC722" s="213"/>
      <c r="AD722" s="213"/>
      <c r="AE722" s="213"/>
      <c r="AF722" s="213"/>
      <c r="AG722" s="213" t="s">
        <v>219</v>
      </c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5">
      <c r="A723" s="220"/>
      <c r="B723" s="221"/>
      <c r="C723" s="257" t="s">
        <v>1137</v>
      </c>
      <c r="D723" s="223"/>
      <c r="E723" s="224">
        <v>3.23</v>
      </c>
      <c r="F723" s="222"/>
      <c r="G723" s="222"/>
      <c r="H723" s="222"/>
      <c r="I723" s="222"/>
      <c r="J723" s="222"/>
      <c r="K723" s="222"/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  <c r="X723" s="222"/>
      <c r="Y723" s="213"/>
      <c r="Z723" s="213"/>
      <c r="AA723" s="213"/>
      <c r="AB723" s="213"/>
      <c r="AC723" s="213"/>
      <c r="AD723" s="213"/>
      <c r="AE723" s="213"/>
      <c r="AF723" s="213"/>
      <c r="AG723" s="213" t="s">
        <v>259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5">
      <c r="A724" s="232">
        <v>219</v>
      </c>
      <c r="B724" s="233" t="s">
        <v>1138</v>
      </c>
      <c r="C724" s="252" t="s">
        <v>1139</v>
      </c>
      <c r="D724" s="234" t="s">
        <v>1140</v>
      </c>
      <c r="E724" s="235">
        <v>1</v>
      </c>
      <c r="F724" s="236"/>
      <c r="G724" s="237">
        <f>ROUND(E724*F724,2)</f>
        <v>0</v>
      </c>
      <c r="H724" s="236"/>
      <c r="I724" s="237">
        <f>ROUND(E724*H724,2)</f>
        <v>0</v>
      </c>
      <c r="J724" s="236"/>
      <c r="K724" s="237">
        <f>ROUND(E724*J724,2)</f>
        <v>0</v>
      </c>
      <c r="L724" s="237">
        <v>21</v>
      </c>
      <c r="M724" s="237">
        <f>G724*(1+L724/100)</f>
        <v>0</v>
      </c>
      <c r="N724" s="237">
        <v>0</v>
      </c>
      <c r="O724" s="237">
        <f>ROUND(E724*N724,2)</f>
        <v>0</v>
      </c>
      <c r="P724" s="237">
        <v>0.432</v>
      </c>
      <c r="Q724" s="237">
        <f>ROUND(E724*P724,2)</f>
        <v>0.43</v>
      </c>
      <c r="R724" s="237"/>
      <c r="S724" s="237" t="s">
        <v>305</v>
      </c>
      <c r="T724" s="238" t="s">
        <v>186</v>
      </c>
      <c r="U724" s="222">
        <v>3</v>
      </c>
      <c r="V724" s="222">
        <f>ROUND(E724*U724,2)</f>
        <v>3</v>
      </c>
      <c r="W724" s="222"/>
      <c r="X724" s="222" t="s">
        <v>218</v>
      </c>
      <c r="Y724" s="213"/>
      <c r="Z724" s="213"/>
      <c r="AA724" s="213"/>
      <c r="AB724" s="213"/>
      <c r="AC724" s="213"/>
      <c r="AD724" s="213"/>
      <c r="AE724" s="213"/>
      <c r="AF724" s="213"/>
      <c r="AG724" s="213" t="s">
        <v>219</v>
      </c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5">
      <c r="A725" s="220"/>
      <c r="B725" s="221"/>
      <c r="C725" s="257" t="s">
        <v>1141</v>
      </c>
      <c r="D725" s="223"/>
      <c r="E725" s="224">
        <v>1</v>
      </c>
      <c r="F725" s="222"/>
      <c r="G725" s="222"/>
      <c r="H725" s="222"/>
      <c r="I725" s="222"/>
      <c r="J725" s="222"/>
      <c r="K725" s="222"/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  <c r="X725" s="222"/>
      <c r="Y725" s="213"/>
      <c r="Z725" s="213"/>
      <c r="AA725" s="213"/>
      <c r="AB725" s="213"/>
      <c r="AC725" s="213"/>
      <c r="AD725" s="213"/>
      <c r="AE725" s="213"/>
      <c r="AF725" s="213"/>
      <c r="AG725" s="213" t="s">
        <v>259</v>
      </c>
      <c r="AH725" s="213">
        <v>0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5">
      <c r="A726" s="232">
        <v>220</v>
      </c>
      <c r="B726" s="233" t="s">
        <v>1142</v>
      </c>
      <c r="C726" s="252" t="s">
        <v>1143</v>
      </c>
      <c r="D726" s="234" t="s">
        <v>216</v>
      </c>
      <c r="E726" s="235">
        <v>25.25</v>
      </c>
      <c r="F726" s="236"/>
      <c r="G726" s="237">
        <f>ROUND(E726*F726,2)</f>
        <v>0</v>
      </c>
      <c r="H726" s="236"/>
      <c r="I726" s="237">
        <f>ROUND(E726*H726,2)</f>
        <v>0</v>
      </c>
      <c r="J726" s="236"/>
      <c r="K726" s="237">
        <f>ROUND(E726*J726,2)</f>
        <v>0</v>
      </c>
      <c r="L726" s="237">
        <v>21</v>
      </c>
      <c r="M726" s="237">
        <f>G726*(1+L726/100)</f>
        <v>0</v>
      </c>
      <c r="N726" s="237">
        <v>4.2000000000000002E-4</v>
      </c>
      <c r="O726" s="237">
        <f>ROUND(E726*N726,2)</f>
        <v>0.01</v>
      </c>
      <c r="P726" s="237">
        <v>2.5000000000000001E-2</v>
      </c>
      <c r="Q726" s="237">
        <f>ROUND(E726*P726,2)</f>
        <v>0.63</v>
      </c>
      <c r="R726" s="237"/>
      <c r="S726" s="237" t="s">
        <v>305</v>
      </c>
      <c r="T726" s="238" t="s">
        <v>429</v>
      </c>
      <c r="U726" s="222">
        <v>0.33</v>
      </c>
      <c r="V726" s="222">
        <f>ROUND(E726*U726,2)</f>
        <v>8.33</v>
      </c>
      <c r="W726" s="222"/>
      <c r="X726" s="222" t="s">
        <v>218</v>
      </c>
      <c r="Y726" s="213"/>
      <c r="Z726" s="213"/>
      <c r="AA726" s="213"/>
      <c r="AB726" s="213"/>
      <c r="AC726" s="213"/>
      <c r="AD726" s="213"/>
      <c r="AE726" s="213"/>
      <c r="AF726" s="213"/>
      <c r="AG726" s="213" t="s">
        <v>219</v>
      </c>
      <c r="AH726" s="213"/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5">
      <c r="A727" s="220"/>
      <c r="B727" s="221"/>
      <c r="C727" s="257" t="s">
        <v>1144</v>
      </c>
      <c r="D727" s="223"/>
      <c r="E727" s="224">
        <v>25.25</v>
      </c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13"/>
      <c r="Z727" s="213"/>
      <c r="AA727" s="213"/>
      <c r="AB727" s="213"/>
      <c r="AC727" s="213"/>
      <c r="AD727" s="213"/>
      <c r="AE727" s="213"/>
      <c r="AF727" s="213"/>
      <c r="AG727" s="213" t="s">
        <v>259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5">
      <c r="A728" s="242">
        <v>221</v>
      </c>
      <c r="B728" s="243" t="s">
        <v>1145</v>
      </c>
      <c r="C728" s="255" t="s">
        <v>1146</v>
      </c>
      <c r="D728" s="244" t="s">
        <v>1140</v>
      </c>
      <c r="E728" s="245">
        <v>1</v>
      </c>
      <c r="F728" s="246"/>
      <c r="G728" s="247">
        <f>ROUND(E728*F728,2)</f>
        <v>0</v>
      </c>
      <c r="H728" s="246"/>
      <c r="I728" s="247">
        <f>ROUND(E728*H728,2)</f>
        <v>0</v>
      </c>
      <c r="J728" s="246"/>
      <c r="K728" s="247">
        <f>ROUND(E728*J728,2)</f>
        <v>0</v>
      </c>
      <c r="L728" s="247">
        <v>21</v>
      </c>
      <c r="M728" s="247">
        <f>G728*(1+L728/100)</f>
        <v>0</v>
      </c>
      <c r="N728" s="247">
        <v>0</v>
      </c>
      <c r="O728" s="247">
        <f>ROUND(E728*N728,2)</f>
        <v>0</v>
      </c>
      <c r="P728" s="247">
        <v>0</v>
      </c>
      <c r="Q728" s="247">
        <f>ROUND(E728*P728,2)</f>
        <v>0</v>
      </c>
      <c r="R728" s="247"/>
      <c r="S728" s="247" t="s">
        <v>305</v>
      </c>
      <c r="T728" s="248" t="s">
        <v>186</v>
      </c>
      <c r="U728" s="222">
        <v>0</v>
      </c>
      <c r="V728" s="222">
        <f>ROUND(E728*U728,2)</f>
        <v>0</v>
      </c>
      <c r="W728" s="222"/>
      <c r="X728" s="222" t="s">
        <v>218</v>
      </c>
      <c r="Y728" s="213"/>
      <c r="Z728" s="213"/>
      <c r="AA728" s="213"/>
      <c r="AB728" s="213"/>
      <c r="AC728" s="213"/>
      <c r="AD728" s="213"/>
      <c r="AE728" s="213"/>
      <c r="AF728" s="213"/>
      <c r="AG728" s="213" t="s">
        <v>219</v>
      </c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5">
      <c r="A729" s="242">
        <v>222</v>
      </c>
      <c r="B729" s="243" t="s">
        <v>1147</v>
      </c>
      <c r="C729" s="255" t="s">
        <v>1148</v>
      </c>
      <c r="D729" s="244" t="s">
        <v>1140</v>
      </c>
      <c r="E729" s="245">
        <v>2</v>
      </c>
      <c r="F729" s="246"/>
      <c r="G729" s="247">
        <f>ROUND(E729*F729,2)</f>
        <v>0</v>
      </c>
      <c r="H729" s="246"/>
      <c r="I729" s="247">
        <f>ROUND(E729*H729,2)</f>
        <v>0</v>
      </c>
      <c r="J729" s="246"/>
      <c r="K729" s="247">
        <f>ROUND(E729*J729,2)</f>
        <v>0</v>
      </c>
      <c r="L729" s="247">
        <v>21</v>
      </c>
      <c r="M729" s="247">
        <f>G729*(1+L729/100)</f>
        <v>0</v>
      </c>
      <c r="N729" s="247">
        <v>0</v>
      </c>
      <c r="O729" s="247">
        <f>ROUND(E729*N729,2)</f>
        <v>0</v>
      </c>
      <c r="P729" s="247">
        <v>0</v>
      </c>
      <c r="Q729" s="247">
        <f>ROUND(E729*P729,2)</f>
        <v>0</v>
      </c>
      <c r="R729" s="247"/>
      <c r="S729" s="247" t="s">
        <v>305</v>
      </c>
      <c r="T729" s="248" t="s">
        <v>186</v>
      </c>
      <c r="U729" s="222">
        <v>0</v>
      </c>
      <c r="V729" s="222">
        <f>ROUND(E729*U729,2)</f>
        <v>0</v>
      </c>
      <c r="W729" s="222"/>
      <c r="X729" s="222" t="s">
        <v>218</v>
      </c>
      <c r="Y729" s="213"/>
      <c r="Z729" s="213"/>
      <c r="AA729" s="213"/>
      <c r="AB729" s="213"/>
      <c r="AC729" s="213"/>
      <c r="AD729" s="213"/>
      <c r="AE729" s="213"/>
      <c r="AF729" s="213"/>
      <c r="AG729" s="213" t="s">
        <v>219</v>
      </c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5">
      <c r="A730" s="232">
        <v>223</v>
      </c>
      <c r="B730" s="233" t="s">
        <v>1149</v>
      </c>
      <c r="C730" s="252" t="s">
        <v>1150</v>
      </c>
      <c r="D730" s="234" t="s">
        <v>1140</v>
      </c>
      <c r="E730" s="235">
        <v>1</v>
      </c>
      <c r="F730" s="236"/>
      <c r="G730" s="237">
        <f>ROUND(E730*F730,2)</f>
        <v>0</v>
      </c>
      <c r="H730" s="236"/>
      <c r="I730" s="237">
        <f>ROUND(E730*H730,2)</f>
        <v>0</v>
      </c>
      <c r="J730" s="236"/>
      <c r="K730" s="237">
        <f>ROUND(E730*J730,2)</f>
        <v>0</v>
      </c>
      <c r="L730" s="237">
        <v>21</v>
      </c>
      <c r="M730" s="237">
        <f>G730*(1+L730/100)</f>
        <v>0</v>
      </c>
      <c r="N730" s="237">
        <v>0</v>
      </c>
      <c r="O730" s="237">
        <f>ROUND(E730*N730,2)</f>
        <v>0</v>
      </c>
      <c r="P730" s="237">
        <v>0.432</v>
      </c>
      <c r="Q730" s="237">
        <f>ROUND(E730*P730,2)</f>
        <v>0.43</v>
      </c>
      <c r="R730" s="237"/>
      <c r="S730" s="237" t="s">
        <v>305</v>
      </c>
      <c r="T730" s="238" t="s">
        <v>186</v>
      </c>
      <c r="U730" s="222">
        <v>3</v>
      </c>
      <c r="V730" s="222">
        <f>ROUND(E730*U730,2)</f>
        <v>3</v>
      </c>
      <c r="W730" s="222"/>
      <c r="X730" s="222" t="s">
        <v>218</v>
      </c>
      <c r="Y730" s="213"/>
      <c r="Z730" s="213"/>
      <c r="AA730" s="213"/>
      <c r="AB730" s="213"/>
      <c r="AC730" s="213"/>
      <c r="AD730" s="213"/>
      <c r="AE730" s="213"/>
      <c r="AF730" s="213"/>
      <c r="AG730" s="213" t="s">
        <v>219</v>
      </c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5">
      <c r="A731" s="220"/>
      <c r="B731" s="221"/>
      <c r="C731" s="257" t="s">
        <v>1141</v>
      </c>
      <c r="D731" s="223"/>
      <c r="E731" s="224">
        <v>1</v>
      </c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13"/>
      <c r="Z731" s="213"/>
      <c r="AA731" s="213"/>
      <c r="AB731" s="213"/>
      <c r="AC731" s="213"/>
      <c r="AD731" s="213"/>
      <c r="AE731" s="213"/>
      <c r="AF731" s="213"/>
      <c r="AG731" s="213" t="s">
        <v>259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5">
      <c r="A732" s="242">
        <v>224</v>
      </c>
      <c r="B732" s="243" t="s">
        <v>1151</v>
      </c>
      <c r="C732" s="255" t="s">
        <v>1152</v>
      </c>
      <c r="D732" s="244" t="s">
        <v>1140</v>
      </c>
      <c r="E732" s="245">
        <v>4</v>
      </c>
      <c r="F732" s="246"/>
      <c r="G732" s="247">
        <f>ROUND(E732*F732,2)</f>
        <v>0</v>
      </c>
      <c r="H732" s="246"/>
      <c r="I732" s="247">
        <f>ROUND(E732*H732,2)</f>
        <v>0</v>
      </c>
      <c r="J732" s="246"/>
      <c r="K732" s="247">
        <f>ROUND(E732*J732,2)</f>
        <v>0</v>
      </c>
      <c r="L732" s="247">
        <v>21</v>
      </c>
      <c r="M732" s="247">
        <f>G732*(1+L732/100)</f>
        <v>0</v>
      </c>
      <c r="N732" s="247">
        <v>0</v>
      </c>
      <c r="O732" s="247">
        <f>ROUND(E732*N732,2)</f>
        <v>0</v>
      </c>
      <c r="P732" s="247">
        <v>0.432</v>
      </c>
      <c r="Q732" s="247">
        <f>ROUND(E732*P732,2)</f>
        <v>1.73</v>
      </c>
      <c r="R732" s="247"/>
      <c r="S732" s="247" t="s">
        <v>305</v>
      </c>
      <c r="T732" s="248" t="s">
        <v>186</v>
      </c>
      <c r="U732" s="222">
        <v>3</v>
      </c>
      <c r="V732" s="222">
        <f>ROUND(E732*U732,2)</f>
        <v>12</v>
      </c>
      <c r="W732" s="222"/>
      <c r="X732" s="222" t="s">
        <v>218</v>
      </c>
      <c r="Y732" s="213"/>
      <c r="Z732" s="213"/>
      <c r="AA732" s="213"/>
      <c r="AB732" s="213"/>
      <c r="AC732" s="213"/>
      <c r="AD732" s="213"/>
      <c r="AE732" s="213"/>
      <c r="AF732" s="213"/>
      <c r="AG732" s="213" t="s">
        <v>219</v>
      </c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5">
      <c r="A733" s="242">
        <v>225</v>
      </c>
      <c r="B733" s="243" t="s">
        <v>1153</v>
      </c>
      <c r="C733" s="255" t="s">
        <v>1154</v>
      </c>
      <c r="D733" s="244" t="s">
        <v>1140</v>
      </c>
      <c r="E733" s="245">
        <v>10</v>
      </c>
      <c r="F733" s="246"/>
      <c r="G733" s="247">
        <f>ROUND(E733*F733,2)</f>
        <v>0</v>
      </c>
      <c r="H733" s="246"/>
      <c r="I733" s="247">
        <f>ROUND(E733*H733,2)</f>
        <v>0</v>
      </c>
      <c r="J733" s="246"/>
      <c r="K733" s="247">
        <f>ROUND(E733*J733,2)</f>
        <v>0</v>
      </c>
      <c r="L733" s="247">
        <v>21</v>
      </c>
      <c r="M733" s="247">
        <f>G733*(1+L733/100)</f>
        <v>0</v>
      </c>
      <c r="N733" s="247">
        <v>0</v>
      </c>
      <c r="O733" s="247">
        <f>ROUND(E733*N733,2)</f>
        <v>0</v>
      </c>
      <c r="P733" s="247">
        <v>0.432</v>
      </c>
      <c r="Q733" s="247">
        <f>ROUND(E733*P733,2)</f>
        <v>4.32</v>
      </c>
      <c r="R733" s="247"/>
      <c r="S733" s="247" t="s">
        <v>305</v>
      </c>
      <c r="T733" s="248" t="s">
        <v>186</v>
      </c>
      <c r="U733" s="222">
        <v>3</v>
      </c>
      <c r="V733" s="222">
        <f>ROUND(E733*U733,2)</f>
        <v>30</v>
      </c>
      <c r="W733" s="222"/>
      <c r="X733" s="222" t="s">
        <v>218</v>
      </c>
      <c r="Y733" s="213"/>
      <c r="Z733" s="213"/>
      <c r="AA733" s="213"/>
      <c r="AB733" s="213"/>
      <c r="AC733" s="213"/>
      <c r="AD733" s="213"/>
      <c r="AE733" s="213"/>
      <c r="AF733" s="213"/>
      <c r="AG733" s="213" t="s">
        <v>219</v>
      </c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5">
      <c r="A734" s="232">
        <v>226</v>
      </c>
      <c r="B734" s="233" t="s">
        <v>1155</v>
      </c>
      <c r="C734" s="252" t="s">
        <v>1156</v>
      </c>
      <c r="D734" s="234" t="s">
        <v>216</v>
      </c>
      <c r="E734" s="235">
        <v>0.23</v>
      </c>
      <c r="F734" s="236"/>
      <c r="G734" s="237">
        <f>ROUND(E734*F734,2)</f>
        <v>0</v>
      </c>
      <c r="H734" s="236"/>
      <c r="I734" s="237">
        <f>ROUND(E734*H734,2)</f>
        <v>0</v>
      </c>
      <c r="J734" s="236"/>
      <c r="K734" s="237">
        <f>ROUND(E734*J734,2)</f>
        <v>0</v>
      </c>
      <c r="L734" s="237">
        <v>21</v>
      </c>
      <c r="M734" s="237">
        <f>G734*(1+L734/100)</f>
        <v>0</v>
      </c>
      <c r="N734" s="237">
        <v>3.4000000000000002E-4</v>
      </c>
      <c r="O734" s="237">
        <f>ROUND(E734*N734,2)</f>
        <v>0</v>
      </c>
      <c r="P734" s="237">
        <v>0.375</v>
      </c>
      <c r="Q734" s="237">
        <f>ROUND(E734*P734,2)</f>
        <v>0.09</v>
      </c>
      <c r="R734" s="237"/>
      <c r="S734" s="237" t="s">
        <v>305</v>
      </c>
      <c r="T734" s="238" t="s">
        <v>186</v>
      </c>
      <c r="U734" s="222">
        <v>1.03</v>
      </c>
      <c r="V734" s="222">
        <f>ROUND(E734*U734,2)</f>
        <v>0.24</v>
      </c>
      <c r="W734" s="222"/>
      <c r="X734" s="222" t="s">
        <v>218</v>
      </c>
      <c r="Y734" s="213"/>
      <c r="Z734" s="213"/>
      <c r="AA734" s="213"/>
      <c r="AB734" s="213"/>
      <c r="AC734" s="213"/>
      <c r="AD734" s="213"/>
      <c r="AE734" s="213"/>
      <c r="AF734" s="213"/>
      <c r="AG734" s="213" t="s">
        <v>219</v>
      </c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5">
      <c r="A735" s="220"/>
      <c r="B735" s="221"/>
      <c r="C735" s="257" t="s">
        <v>779</v>
      </c>
      <c r="D735" s="223"/>
      <c r="E735" s="224">
        <v>0.23</v>
      </c>
      <c r="F735" s="222"/>
      <c r="G735" s="222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  <c r="X735" s="222"/>
      <c r="Y735" s="213"/>
      <c r="Z735" s="213"/>
      <c r="AA735" s="213"/>
      <c r="AB735" s="213"/>
      <c r="AC735" s="213"/>
      <c r="AD735" s="213"/>
      <c r="AE735" s="213"/>
      <c r="AF735" s="213"/>
      <c r="AG735" s="213" t="s">
        <v>259</v>
      </c>
      <c r="AH735" s="213">
        <v>0</v>
      </c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x14ac:dyDescent="0.25">
      <c r="A736" s="226" t="s">
        <v>180</v>
      </c>
      <c r="B736" s="227" t="s">
        <v>96</v>
      </c>
      <c r="C736" s="251" t="s">
        <v>97</v>
      </c>
      <c r="D736" s="228"/>
      <c r="E736" s="229"/>
      <c r="F736" s="230"/>
      <c r="G736" s="230">
        <f>SUMIF(AG737:AG746,"&lt;&gt;NOR",G737:G746)</f>
        <v>0</v>
      </c>
      <c r="H736" s="230"/>
      <c r="I736" s="230">
        <f>SUM(I737:I746)</f>
        <v>0</v>
      </c>
      <c r="J736" s="230"/>
      <c r="K736" s="230">
        <f>SUM(K737:K746)</f>
        <v>0</v>
      </c>
      <c r="L736" s="230"/>
      <c r="M736" s="230">
        <f>SUM(M737:M746)</f>
        <v>0</v>
      </c>
      <c r="N736" s="230"/>
      <c r="O736" s="230">
        <f>SUM(O737:O746)</f>
        <v>0</v>
      </c>
      <c r="P736" s="230"/>
      <c r="Q736" s="230">
        <f>SUM(Q737:Q746)</f>
        <v>0</v>
      </c>
      <c r="R736" s="230"/>
      <c r="S736" s="230"/>
      <c r="T736" s="231"/>
      <c r="U736" s="225"/>
      <c r="V736" s="225">
        <f>SUM(V737:V746)</f>
        <v>732.48</v>
      </c>
      <c r="W736" s="225"/>
      <c r="X736" s="225"/>
      <c r="AG736" t="s">
        <v>181</v>
      </c>
    </row>
    <row r="737" spans="1:60" ht="30.6" outlineLevel="1" x14ac:dyDescent="0.25">
      <c r="A737" s="232">
        <v>227</v>
      </c>
      <c r="B737" s="233" t="s">
        <v>1157</v>
      </c>
      <c r="C737" s="252" t="s">
        <v>1158</v>
      </c>
      <c r="D737" s="234" t="s">
        <v>270</v>
      </c>
      <c r="E737" s="235">
        <v>387.14479</v>
      </c>
      <c r="F737" s="236"/>
      <c r="G737" s="237">
        <f>ROUND(E737*F737,2)</f>
        <v>0</v>
      </c>
      <c r="H737" s="236"/>
      <c r="I737" s="237">
        <f>ROUND(E737*H737,2)</f>
        <v>0</v>
      </c>
      <c r="J737" s="236"/>
      <c r="K737" s="237">
        <f>ROUND(E737*J737,2)</f>
        <v>0</v>
      </c>
      <c r="L737" s="237">
        <v>21</v>
      </c>
      <c r="M737" s="237">
        <f>G737*(1+L737/100)</f>
        <v>0</v>
      </c>
      <c r="N737" s="237">
        <v>0</v>
      </c>
      <c r="O737" s="237">
        <f>ROUND(E737*N737,2)</f>
        <v>0</v>
      </c>
      <c r="P737" s="237">
        <v>0</v>
      </c>
      <c r="Q737" s="237">
        <f>ROUND(E737*P737,2)</f>
        <v>0</v>
      </c>
      <c r="R737" s="237" t="s">
        <v>341</v>
      </c>
      <c r="S737" s="237" t="s">
        <v>185</v>
      </c>
      <c r="T737" s="238" t="s">
        <v>185</v>
      </c>
      <c r="U737" s="222">
        <v>1.8919999999999999</v>
      </c>
      <c r="V737" s="222">
        <f>ROUND(E737*U737,2)</f>
        <v>732.48</v>
      </c>
      <c r="W737" s="222"/>
      <c r="X737" s="222" t="s">
        <v>297</v>
      </c>
      <c r="Y737" s="213"/>
      <c r="Z737" s="213"/>
      <c r="AA737" s="213"/>
      <c r="AB737" s="213"/>
      <c r="AC737" s="213"/>
      <c r="AD737" s="213"/>
      <c r="AE737" s="213"/>
      <c r="AF737" s="213"/>
      <c r="AG737" s="213" t="s">
        <v>298</v>
      </c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5">
      <c r="A738" s="220"/>
      <c r="B738" s="221"/>
      <c r="C738" s="254" t="s">
        <v>1159</v>
      </c>
      <c r="D738" s="241"/>
      <c r="E738" s="241"/>
      <c r="F738" s="241"/>
      <c r="G738" s="241"/>
      <c r="H738" s="222"/>
      <c r="I738" s="222"/>
      <c r="J738" s="222"/>
      <c r="K738" s="222"/>
      <c r="L738" s="222"/>
      <c r="M738" s="222"/>
      <c r="N738" s="222"/>
      <c r="O738" s="222"/>
      <c r="P738" s="222"/>
      <c r="Q738" s="222"/>
      <c r="R738" s="222"/>
      <c r="S738" s="222"/>
      <c r="T738" s="222"/>
      <c r="U738" s="222"/>
      <c r="V738" s="222"/>
      <c r="W738" s="222"/>
      <c r="X738" s="222"/>
      <c r="Y738" s="213"/>
      <c r="Z738" s="213"/>
      <c r="AA738" s="213"/>
      <c r="AB738" s="213"/>
      <c r="AC738" s="213"/>
      <c r="AD738" s="213"/>
      <c r="AE738" s="213"/>
      <c r="AF738" s="213"/>
      <c r="AG738" s="213" t="s">
        <v>221</v>
      </c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1" x14ac:dyDescent="0.25">
      <c r="A739" s="220"/>
      <c r="B739" s="221"/>
      <c r="C739" s="257" t="s">
        <v>300</v>
      </c>
      <c r="D739" s="223"/>
      <c r="E739" s="224"/>
      <c r="F739" s="222"/>
      <c r="G739" s="222"/>
      <c r="H739" s="222"/>
      <c r="I739" s="222"/>
      <c r="J739" s="222"/>
      <c r="K739" s="222"/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  <c r="X739" s="222"/>
      <c r="Y739" s="213"/>
      <c r="Z739" s="213"/>
      <c r="AA739" s="213"/>
      <c r="AB739" s="213"/>
      <c r="AC739" s="213"/>
      <c r="AD739" s="213"/>
      <c r="AE739" s="213"/>
      <c r="AF739" s="213"/>
      <c r="AG739" s="213" t="s">
        <v>259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ht="20.399999999999999" outlineLevel="1" x14ac:dyDescent="0.25">
      <c r="A740" s="220"/>
      <c r="B740" s="221"/>
      <c r="C740" s="257" t="s">
        <v>1160</v>
      </c>
      <c r="D740" s="223"/>
      <c r="E740" s="224"/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13"/>
      <c r="Z740" s="213"/>
      <c r="AA740" s="213"/>
      <c r="AB740" s="213"/>
      <c r="AC740" s="213"/>
      <c r="AD740" s="213"/>
      <c r="AE740" s="213"/>
      <c r="AF740" s="213"/>
      <c r="AG740" s="213" t="s">
        <v>259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ht="20.399999999999999" outlineLevel="1" x14ac:dyDescent="0.25">
      <c r="A741" s="220"/>
      <c r="B741" s="221"/>
      <c r="C741" s="257" t="s">
        <v>1161</v>
      </c>
      <c r="D741" s="223"/>
      <c r="E741" s="224"/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13"/>
      <c r="Z741" s="213"/>
      <c r="AA741" s="213"/>
      <c r="AB741" s="213"/>
      <c r="AC741" s="213"/>
      <c r="AD741" s="213"/>
      <c r="AE741" s="213"/>
      <c r="AF741" s="213"/>
      <c r="AG741" s="213" t="s">
        <v>259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ht="20.399999999999999" outlineLevel="1" x14ac:dyDescent="0.25">
      <c r="A742" s="220"/>
      <c r="B742" s="221"/>
      <c r="C742" s="257" t="s">
        <v>1162</v>
      </c>
      <c r="D742" s="223"/>
      <c r="E742" s="224"/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13"/>
      <c r="Z742" s="213"/>
      <c r="AA742" s="213"/>
      <c r="AB742" s="213"/>
      <c r="AC742" s="213"/>
      <c r="AD742" s="213"/>
      <c r="AE742" s="213"/>
      <c r="AF742" s="213"/>
      <c r="AG742" s="213" t="s">
        <v>259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ht="20.399999999999999" outlineLevel="1" x14ac:dyDescent="0.25">
      <c r="A743" s="220"/>
      <c r="B743" s="221"/>
      <c r="C743" s="257" t="s">
        <v>1163</v>
      </c>
      <c r="D743" s="223"/>
      <c r="E743" s="224"/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13"/>
      <c r="Z743" s="213"/>
      <c r="AA743" s="213"/>
      <c r="AB743" s="213"/>
      <c r="AC743" s="213"/>
      <c r="AD743" s="213"/>
      <c r="AE743" s="213"/>
      <c r="AF743" s="213"/>
      <c r="AG743" s="213" t="s">
        <v>259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ht="20.399999999999999" outlineLevel="1" x14ac:dyDescent="0.25">
      <c r="A744" s="220"/>
      <c r="B744" s="221"/>
      <c r="C744" s="257" t="s">
        <v>1164</v>
      </c>
      <c r="D744" s="223"/>
      <c r="E744" s="224"/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13"/>
      <c r="Z744" s="213"/>
      <c r="AA744" s="213"/>
      <c r="AB744" s="213"/>
      <c r="AC744" s="213"/>
      <c r="AD744" s="213"/>
      <c r="AE744" s="213"/>
      <c r="AF744" s="213"/>
      <c r="AG744" s="213" t="s">
        <v>259</v>
      </c>
      <c r="AH744" s="213">
        <v>0</v>
      </c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5">
      <c r="A745" s="220"/>
      <c r="B745" s="221"/>
      <c r="C745" s="257" t="s">
        <v>1165</v>
      </c>
      <c r="D745" s="223"/>
      <c r="E745" s="224"/>
      <c r="F745" s="222"/>
      <c r="G745" s="222"/>
      <c r="H745" s="222"/>
      <c r="I745" s="222"/>
      <c r="J745" s="222"/>
      <c r="K745" s="222"/>
      <c r="L745" s="222"/>
      <c r="M745" s="222"/>
      <c r="N745" s="222"/>
      <c r="O745" s="222"/>
      <c r="P745" s="222"/>
      <c r="Q745" s="222"/>
      <c r="R745" s="222"/>
      <c r="S745" s="222"/>
      <c r="T745" s="222"/>
      <c r="U745" s="222"/>
      <c r="V745" s="222"/>
      <c r="W745" s="222"/>
      <c r="X745" s="222"/>
      <c r="Y745" s="213"/>
      <c r="Z745" s="213"/>
      <c r="AA745" s="213"/>
      <c r="AB745" s="213"/>
      <c r="AC745" s="213"/>
      <c r="AD745" s="213"/>
      <c r="AE745" s="213"/>
      <c r="AF745" s="213"/>
      <c r="AG745" s="213" t="s">
        <v>259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5">
      <c r="A746" s="220"/>
      <c r="B746" s="221"/>
      <c r="C746" s="257" t="s">
        <v>1166</v>
      </c>
      <c r="D746" s="223"/>
      <c r="E746" s="224">
        <v>387.14479</v>
      </c>
      <c r="F746" s="222"/>
      <c r="G746" s="222"/>
      <c r="H746" s="222"/>
      <c r="I746" s="222"/>
      <c r="J746" s="222"/>
      <c r="K746" s="222"/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  <c r="X746" s="222"/>
      <c r="Y746" s="213"/>
      <c r="Z746" s="213"/>
      <c r="AA746" s="213"/>
      <c r="AB746" s="213"/>
      <c r="AC746" s="213"/>
      <c r="AD746" s="213"/>
      <c r="AE746" s="213"/>
      <c r="AF746" s="213"/>
      <c r="AG746" s="213" t="s">
        <v>259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x14ac:dyDescent="0.25">
      <c r="A747" s="226" t="s">
        <v>180</v>
      </c>
      <c r="B747" s="227" t="s">
        <v>98</v>
      </c>
      <c r="C747" s="251" t="s">
        <v>99</v>
      </c>
      <c r="D747" s="228"/>
      <c r="E747" s="229"/>
      <c r="F747" s="230"/>
      <c r="G747" s="230">
        <f>SUMIF(AG748:AG775,"&lt;&gt;NOR",G748:G775)</f>
        <v>0</v>
      </c>
      <c r="H747" s="230"/>
      <c r="I747" s="230">
        <f>SUM(I748:I775)</f>
        <v>0</v>
      </c>
      <c r="J747" s="230"/>
      <c r="K747" s="230">
        <f>SUM(K748:K775)</f>
        <v>0</v>
      </c>
      <c r="L747" s="230"/>
      <c r="M747" s="230">
        <f>SUM(M748:M775)</f>
        <v>0</v>
      </c>
      <c r="N747" s="230"/>
      <c r="O747" s="230">
        <f>SUM(O748:O775)</f>
        <v>0.81</v>
      </c>
      <c r="P747" s="230"/>
      <c r="Q747" s="230">
        <f>SUM(Q748:Q775)</f>
        <v>0</v>
      </c>
      <c r="R747" s="230"/>
      <c r="S747" s="230"/>
      <c r="T747" s="231"/>
      <c r="U747" s="225"/>
      <c r="V747" s="225">
        <f>SUM(V748:V775)</f>
        <v>41.84</v>
      </c>
      <c r="W747" s="225"/>
      <c r="X747" s="225"/>
      <c r="AG747" t="s">
        <v>181</v>
      </c>
    </row>
    <row r="748" spans="1:60" ht="20.399999999999999" outlineLevel="1" x14ac:dyDescent="0.25">
      <c r="A748" s="232">
        <v>228</v>
      </c>
      <c r="B748" s="233" t="s">
        <v>1167</v>
      </c>
      <c r="C748" s="252" t="s">
        <v>1168</v>
      </c>
      <c r="D748" s="234" t="s">
        <v>216</v>
      </c>
      <c r="E748" s="235">
        <v>111.01600000000001</v>
      </c>
      <c r="F748" s="236"/>
      <c r="G748" s="237">
        <f>ROUND(E748*F748,2)</f>
        <v>0</v>
      </c>
      <c r="H748" s="236"/>
      <c r="I748" s="237">
        <f>ROUND(E748*H748,2)</f>
        <v>0</v>
      </c>
      <c r="J748" s="236"/>
      <c r="K748" s="237">
        <f>ROUND(E748*J748,2)</f>
        <v>0</v>
      </c>
      <c r="L748" s="237">
        <v>21</v>
      </c>
      <c r="M748" s="237">
        <f>G748*(1+L748/100)</f>
        <v>0</v>
      </c>
      <c r="N748" s="237">
        <v>3.3E-4</v>
      </c>
      <c r="O748" s="237">
        <f>ROUND(E748*N748,2)</f>
        <v>0.04</v>
      </c>
      <c r="P748" s="237">
        <v>0</v>
      </c>
      <c r="Q748" s="237">
        <f>ROUND(E748*P748,2)</f>
        <v>0</v>
      </c>
      <c r="R748" s="237" t="s">
        <v>1071</v>
      </c>
      <c r="S748" s="237" t="s">
        <v>185</v>
      </c>
      <c r="T748" s="238" t="s">
        <v>185</v>
      </c>
      <c r="U748" s="222">
        <v>0.03</v>
      </c>
      <c r="V748" s="222">
        <f>ROUND(E748*U748,2)</f>
        <v>3.33</v>
      </c>
      <c r="W748" s="222"/>
      <c r="X748" s="222" t="s">
        <v>218</v>
      </c>
      <c r="Y748" s="213"/>
      <c r="Z748" s="213"/>
      <c r="AA748" s="213"/>
      <c r="AB748" s="213"/>
      <c r="AC748" s="213"/>
      <c r="AD748" s="213"/>
      <c r="AE748" s="213"/>
      <c r="AF748" s="213"/>
      <c r="AG748" s="213" t="s">
        <v>219</v>
      </c>
      <c r="AH748" s="213"/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5">
      <c r="A749" s="220"/>
      <c r="B749" s="221"/>
      <c r="C749" s="257" t="s">
        <v>1169</v>
      </c>
      <c r="D749" s="223"/>
      <c r="E749" s="224">
        <v>44.420999999999999</v>
      </c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13"/>
      <c r="Z749" s="213"/>
      <c r="AA749" s="213"/>
      <c r="AB749" s="213"/>
      <c r="AC749" s="213"/>
      <c r="AD749" s="213"/>
      <c r="AE749" s="213"/>
      <c r="AF749" s="213"/>
      <c r="AG749" s="213" t="s">
        <v>259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5">
      <c r="A750" s="220"/>
      <c r="B750" s="221"/>
      <c r="C750" s="257" t="s">
        <v>1170</v>
      </c>
      <c r="D750" s="223"/>
      <c r="E750" s="224">
        <v>50.594999999999999</v>
      </c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13"/>
      <c r="Z750" s="213"/>
      <c r="AA750" s="213"/>
      <c r="AB750" s="213"/>
      <c r="AC750" s="213"/>
      <c r="AD750" s="213"/>
      <c r="AE750" s="213"/>
      <c r="AF750" s="213"/>
      <c r="AG750" s="213" t="s">
        <v>259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5">
      <c r="A751" s="220"/>
      <c r="B751" s="221"/>
      <c r="C751" s="257" t="s">
        <v>752</v>
      </c>
      <c r="D751" s="223"/>
      <c r="E751" s="224">
        <v>16</v>
      </c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13"/>
      <c r="Z751" s="213"/>
      <c r="AA751" s="213"/>
      <c r="AB751" s="213"/>
      <c r="AC751" s="213"/>
      <c r="AD751" s="213"/>
      <c r="AE751" s="213"/>
      <c r="AF751" s="213"/>
      <c r="AG751" s="213" t="s">
        <v>259</v>
      </c>
      <c r="AH751" s="213">
        <v>0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ht="30.6" outlineLevel="1" x14ac:dyDescent="0.25">
      <c r="A752" s="232">
        <v>229</v>
      </c>
      <c r="B752" s="233" t="s">
        <v>1171</v>
      </c>
      <c r="C752" s="252" t="s">
        <v>1172</v>
      </c>
      <c r="D752" s="234" t="s">
        <v>216</v>
      </c>
      <c r="E752" s="235">
        <v>14.21</v>
      </c>
      <c r="F752" s="236"/>
      <c r="G752" s="237">
        <f>ROUND(E752*F752,2)</f>
        <v>0</v>
      </c>
      <c r="H752" s="236"/>
      <c r="I752" s="237">
        <f>ROUND(E752*H752,2)</f>
        <v>0</v>
      </c>
      <c r="J752" s="236"/>
      <c r="K752" s="237">
        <f>ROUND(E752*J752,2)</f>
        <v>0</v>
      </c>
      <c r="L752" s="237">
        <v>21</v>
      </c>
      <c r="M752" s="237">
        <f>G752*(1+L752/100)</f>
        <v>0</v>
      </c>
      <c r="N752" s="237">
        <v>5.1999999999999995E-4</v>
      </c>
      <c r="O752" s="237">
        <f>ROUND(E752*N752,2)</f>
        <v>0.01</v>
      </c>
      <c r="P752" s="237">
        <v>0</v>
      </c>
      <c r="Q752" s="237">
        <f>ROUND(E752*P752,2)</f>
        <v>0</v>
      </c>
      <c r="R752" s="237" t="s">
        <v>1071</v>
      </c>
      <c r="S752" s="237" t="s">
        <v>185</v>
      </c>
      <c r="T752" s="238" t="s">
        <v>185</v>
      </c>
      <c r="U752" s="222">
        <v>4.9000000000000002E-2</v>
      </c>
      <c r="V752" s="222">
        <f>ROUND(E752*U752,2)</f>
        <v>0.7</v>
      </c>
      <c r="W752" s="222"/>
      <c r="X752" s="222" t="s">
        <v>218</v>
      </c>
      <c r="Y752" s="213"/>
      <c r="Z752" s="213"/>
      <c r="AA752" s="213"/>
      <c r="AB752" s="213"/>
      <c r="AC752" s="213"/>
      <c r="AD752" s="213"/>
      <c r="AE752" s="213"/>
      <c r="AF752" s="213"/>
      <c r="AG752" s="213" t="s">
        <v>219</v>
      </c>
      <c r="AH752" s="213"/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5">
      <c r="A753" s="220"/>
      <c r="B753" s="221"/>
      <c r="C753" s="257" t="s">
        <v>1173</v>
      </c>
      <c r="D753" s="223"/>
      <c r="E753" s="224">
        <v>8.5299999999999994</v>
      </c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13"/>
      <c r="Z753" s="213"/>
      <c r="AA753" s="213"/>
      <c r="AB753" s="213"/>
      <c r="AC753" s="213"/>
      <c r="AD753" s="213"/>
      <c r="AE753" s="213"/>
      <c r="AF753" s="213"/>
      <c r="AG753" s="213" t="s">
        <v>259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5">
      <c r="A754" s="220"/>
      <c r="B754" s="221"/>
      <c r="C754" s="257" t="s">
        <v>1174</v>
      </c>
      <c r="D754" s="223"/>
      <c r="E754" s="224">
        <v>5.68</v>
      </c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13"/>
      <c r="Z754" s="213"/>
      <c r="AA754" s="213"/>
      <c r="AB754" s="213"/>
      <c r="AC754" s="213"/>
      <c r="AD754" s="213"/>
      <c r="AE754" s="213"/>
      <c r="AF754" s="213"/>
      <c r="AG754" s="213" t="s">
        <v>259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ht="20.399999999999999" outlineLevel="1" x14ac:dyDescent="0.25">
      <c r="A755" s="232">
        <v>230</v>
      </c>
      <c r="B755" s="233" t="s">
        <v>1175</v>
      </c>
      <c r="C755" s="252" t="s">
        <v>1176</v>
      </c>
      <c r="D755" s="234" t="s">
        <v>216</v>
      </c>
      <c r="E755" s="235">
        <v>111.01600000000001</v>
      </c>
      <c r="F755" s="236"/>
      <c r="G755" s="237">
        <f>ROUND(E755*F755,2)</f>
        <v>0</v>
      </c>
      <c r="H755" s="236"/>
      <c r="I755" s="237">
        <f>ROUND(E755*H755,2)</f>
        <v>0</v>
      </c>
      <c r="J755" s="236"/>
      <c r="K755" s="237">
        <f>ROUND(E755*J755,2)</f>
        <v>0</v>
      </c>
      <c r="L755" s="237">
        <v>21</v>
      </c>
      <c r="M755" s="237">
        <f>G755*(1+L755/100)</f>
        <v>0</v>
      </c>
      <c r="N755" s="237">
        <v>4.0999999999999999E-4</v>
      </c>
      <c r="O755" s="237">
        <f>ROUND(E755*N755,2)</f>
        <v>0.05</v>
      </c>
      <c r="P755" s="237">
        <v>0</v>
      </c>
      <c r="Q755" s="237">
        <f>ROUND(E755*P755,2)</f>
        <v>0</v>
      </c>
      <c r="R755" s="237" t="s">
        <v>1071</v>
      </c>
      <c r="S755" s="237" t="s">
        <v>185</v>
      </c>
      <c r="T755" s="238" t="s">
        <v>185</v>
      </c>
      <c r="U755" s="222">
        <v>0.23</v>
      </c>
      <c r="V755" s="222">
        <f>ROUND(E755*U755,2)</f>
        <v>25.53</v>
      </c>
      <c r="W755" s="222"/>
      <c r="X755" s="222" t="s">
        <v>218</v>
      </c>
      <c r="Y755" s="213"/>
      <c r="Z755" s="213"/>
      <c r="AA755" s="213"/>
      <c r="AB755" s="213"/>
      <c r="AC755" s="213"/>
      <c r="AD755" s="213"/>
      <c r="AE755" s="213"/>
      <c r="AF755" s="213"/>
      <c r="AG755" s="213" t="s">
        <v>219</v>
      </c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5">
      <c r="A756" s="220"/>
      <c r="B756" s="221"/>
      <c r="C756" s="257" t="s">
        <v>1169</v>
      </c>
      <c r="D756" s="223"/>
      <c r="E756" s="224">
        <v>44.420999999999999</v>
      </c>
      <c r="F756" s="222"/>
      <c r="G756" s="222"/>
      <c r="H756" s="222"/>
      <c r="I756" s="222"/>
      <c r="J756" s="222"/>
      <c r="K756" s="222"/>
      <c r="L756" s="222"/>
      <c r="M756" s="222"/>
      <c r="N756" s="222"/>
      <c r="O756" s="222"/>
      <c r="P756" s="222"/>
      <c r="Q756" s="222"/>
      <c r="R756" s="222"/>
      <c r="S756" s="222"/>
      <c r="T756" s="222"/>
      <c r="U756" s="222"/>
      <c r="V756" s="222"/>
      <c r="W756" s="222"/>
      <c r="X756" s="222"/>
      <c r="Y756" s="213"/>
      <c r="Z756" s="213"/>
      <c r="AA756" s="213"/>
      <c r="AB756" s="213"/>
      <c r="AC756" s="213"/>
      <c r="AD756" s="213"/>
      <c r="AE756" s="213"/>
      <c r="AF756" s="213"/>
      <c r="AG756" s="213" t="s">
        <v>259</v>
      </c>
      <c r="AH756" s="213">
        <v>0</v>
      </c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5">
      <c r="A757" s="220"/>
      <c r="B757" s="221"/>
      <c r="C757" s="257" t="s">
        <v>1170</v>
      </c>
      <c r="D757" s="223"/>
      <c r="E757" s="224">
        <v>50.594999999999999</v>
      </c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13"/>
      <c r="Z757" s="213"/>
      <c r="AA757" s="213"/>
      <c r="AB757" s="213"/>
      <c r="AC757" s="213"/>
      <c r="AD757" s="213"/>
      <c r="AE757" s="213"/>
      <c r="AF757" s="213"/>
      <c r="AG757" s="213" t="s">
        <v>259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5">
      <c r="A758" s="220"/>
      <c r="B758" s="221"/>
      <c r="C758" s="257" t="s">
        <v>752</v>
      </c>
      <c r="D758" s="223"/>
      <c r="E758" s="224">
        <v>16</v>
      </c>
      <c r="F758" s="222"/>
      <c r="G758" s="222"/>
      <c r="H758" s="222"/>
      <c r="I758" s="222"/>
      <c r="J758" s="222"/>
      <c r="K758" s="222"/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  <c r="X758" s="222"/>
      <c r="Y758" s="213"/>
      <c r="Z758" s="213"/>
      <c r="AA758" s="213"/>
      <c r="AB758" s="213"/>
      <c r="AC758" s="213"/>
      <c r="AD758" s="213"/>
      <c r="AE758" s="213"/>
      <c r="AF758" s="213"/>
      <c r="AG758" s="213" t="s">
        <v>259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ht="20.399999999999999" outlineLevel="1" x14ac:dyDescent="0.25">
      <c r="A759" s="232">
        <v>231</v>
      </c>
      <c r="B759" s="233" t="s">
        <v>1177</v>
      </c>
      <c r="C759" s="252" t="s">
        <v>1178</v>
      </c>
      <c r="D759" s="234" t="s">
        <v>216</v>
      </c>
      <c r="E759" s="235">
        <v>14.21</v>
      </c>
      <c r="F759" s="236"/>
      <c r="G759" s="237">
        <f>ROUND(E759*F759,2)</f>
        <v>0</v>
      </c>
      <c r="H759" s="236"/>
      <c r="I759" s="237">
        <f>ROUND(E759*H759,2)</f>
        <v>0</v>
      </c>
      <c r="J759" s="236"/>
      <c r="K759" s="237">
        <f>ROUND(E759*J759,2)</f>
        <v>0</v>
      </c>
      <c r="L759" s="237">
        <v>21</v>
      </c>
      <c r="M759" s="237">
        <f>G759*(1+L759/100)</f>
        <v>0</v>
      </c>
      <c r="N759" s="237">
        <v>5.8E-4</v>
      </c>
      <c r="O759" s="237">
        <f>ROUND(E759*N759,2)</f>
        <v>0.01</v>
      </c>
      <c r="P759" s="237">
        <v>0</v>
      </c>
      <c r="Q759" s="237">
        <f>ROUND(E759*P759,2)</f>
        <v>0</v>
      </c>
      <c r="R759" s="237" t="s">
        <v>1071</v>
      </c>
      <c r="S759" s="237" t="s">
        <v>185</v>
      </c>
      <c r="T759" s="238" t="s">
        <v>185</v>
      </c>
      <c r="U759" s="222">
        <v>0.26600000000000001</v>
      </c>
      <c r="V759" s="222">
        <f>ROUND(E759*U759,2)</f>
        <v>3.78</v>
      </c>
      <c r="W759" s="222"/>
      <c r="X759" s="222" t="s">
        <v>218</v>
      </c>
      <c r="Y759" s="213"/>
      <c r="Z759" s="213"/>
      <c r="AA759" s="213"/>
      <c r="AB759" s="213"/>
      <c r="AC759" s="213"/>
      <c r="AD759" s="213"/>
      <c r="AE759" s="213"/>
      <c r="AF759" s="213"/>
      <c r="AG759" s="213" t="s">
        <v>219</v>
      </c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5">
      <c r="A760" s="220"/>
      <c r="B760" s="221"/>
      <c r="C760" s="257" t="s">
        <v>1173</v>
      </c>
      <c r="D760" s="223"/>
      <c r="E760" s="224">
        <v>8.5299999999999994</v>
      </c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13"/>
      <c r="Z760" s="213"/>
      <c r="AA760" s="213"/>
      <c r="AB760" s="213"/>
      <c r="AC760" s="213"/>
      <c r="AD760" s="213"/>
      <c r="AE760" s="213"/>
      <c r="AF760" s="213"/>
      <c r="AG760" s="213" t="s">
        <v>259</v>
      </c>
      <c r="AH760" s="213">
        <v>0</v>
      </c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 x14ac:dyDescent="0.25">
      <c r="A761" s="220"/>
      <c r="B761" s="221"/>
      <c r="C761" s="257" t="s">
        <v>1174</v>
      </c>
      <c r="D761" s="223"/>
      <c r="E761" s="224">
        <v>5.68</v>
      </c>
      <c r="F761" s="222"/>
      <c r="G761" s="222"/>
      <c r="H761" s="222"/>
      <c r="I761" s="222"/>
      <c r="J761" s="222"/>
      <c r="K761" s="222"/>
      <c r="L761" s="222"/>
      <c r="M761" s="222"/>
      <c r="N761" s="222"/>
      <c r="O761" s="222"/>
      <c r="P761" s="222"/>
      <c r="Q761" s="222"/>
      <c r="R761" s="222"/>
      <c r="S761" s="222"/>
      <c r="T761" s="222"/>
      <c r="U761" s="222"/>
      <c r="V761" s="222"/>
      <c r="W761" s="222"/>
      <c r="X761" s="222"/>
      <c r="Y761" s="213"/>
      <c r="Z761" s="213"/>
      <c r="AA761" s="213"/>
      <c r="AB761" s="213"/>
      <c r="AC761" s="213"/>
      <c r="AD761" s="213"/>
      <c r="AE761" s="213"/>
      <c r="AF761" s="213"/>
      <c r="AG761" s="213" t="s">
        <v>259</v>
      </c>
      <c r="AH761" s="213">
        <v>0</v>
      </c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 x14ac:dyDescent="0.25">
      <c r="A762" s="232">
        <v>232</v>
      </c>
      <c r="B762" s="233" t="s">
        <v>1179</v>
      </c>
      <c r="C762" s="252" t="s">
        <v>1180</v>
      </c>
      <c r="D762" s="234" t="s">
        <v>216</v>
      </c>
      <c r="E762" s="235">
        <v>15</v>
      </c>
      <c r="F762" s="236"/>
      <c r="G762" s="237">
        <f>ROUND(E762*F762,2)</f>
        <v>0</v>
      </c>
      <c r="H762" s="236"/>
      <c r="I762" s="237">
        <f>ROUND(E762*H762,2)</f>
        <v>0</v>
      </c>
      <c r="J762" s="236"/>
      <c r="K762" s="237">
        <f>ROUND(E762*J762,2)</f>
        <v>0</v>
      </c>
      <c r="L762" s="237">
        <v>21</v>
      </c>
      <c r="M762" s="237">
        <f>G762*(1+L762/100)</f>
        <v>0</v>
      </c>
      <c r="N762" s="237">
        <v>3.3999999999999998E-3</v>
      </c>
      <c r="O762" s="237">
        <f>ROUND(E762*N762,2)</f>
        <v>0.05</v>
      </c>
      <c r="P762" s="237">
        <v>0</v>
      </c>
      <c r="Q762" s="237">
        <f>ROUND(E762*P762,2)</f>
        <v>0</v>
      </c>
      <c r="R762" s="237" t="s">
        <v>1071</v>
      </c>
      <c r="S762" s="237" t="s">
        <v>185</v>
      </c>
      <c r="T762" s="238" t="s">
        <v>185</v>
      </c>
      <c r="U762" s="222">
        <v>0.38500000000000001</v>
      </c>
      <c r="V762" s="222">
        <f>ROUND(E762*U762,2)</f>
        <v>5.78</v>
      </c>
      <c r="W762" s="222"/>
      <c r="X762" s="222" t="s">
        <v>218</v>
      </c>
      <c r="Y762" s="213"/>
      <c r="Z762" s="213"/>
      <c r="AA762" s="213"/>
      <c r="AB762" s="213"/>
      <c r="AC762" s="213"/>
      <c r="AD762" s="213"/>
      <c r="AE762" s="213"/>
      <c r="AF762" s="213"/>
      <c r="AG762" s="213" t="s">
        <v>219</v>
      </c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5">
      <c r="A763" s="220"/>
      <c r="B763" s="221"/>
      <c r="C763" s="253" t="s">
        <v>1181</v>
      </c>
      <c r="D763" s="240"/>
      <c r="E763" s="240"/>
      <c r="F763" s="240"/>
      <c r="G763" s="240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13"/>
      <c r="Z763" s="213"/>
      <c r="AA763" s="213"/>
      <c r="AB763" s="213"/>
      <c r="AC763" s="213"/>
      <c r="AD763" s="213"/>
      <c r="AE763" s="213"/>
      <c r="AF763" s="213"/>
      <c r="AG763" s="213" t="s">
        <v>190</v>
      </c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5">
      <c r="A764" s="220"/>
      <c r="B764" s="221"/>
      <c r="C764" s="257" t="s">
        <v>1182</v>
      </c>
      <c r="D764" s="223"/>
      <c r="E764" s="224">
        <v>15</v>
      </c>
      <c r="F764" s="222"/>
      <c r="G764" s="222"/>
      <c r="H764" s="222"/>
      <c r="I764" s="222"/>
      <c r="J764" s="222"/>
      <c r="K764" s="222"/>
      <c r="L764" s="222"/>
      <c r="M764" s="222"/>
      <c r="N764" s="222"/>
      <c r="O764" s="222"/>
      <c r="P764" s="222"/>
      <c r="Q764" s="222"/>
      <c r="R764" s="222"/>
      <c r="S764" s="222"/>
      <c r="T764" s="222"/>
      <c r="U764" s="222"/>
      <c r="V764" s="222"/>
      <c r="W764" s="222"/>
      <c r="X764" s="222"/>
      <c r="Y764" s="213"/>
      <c r="Z764" s="213"/>
      <c r="AA764" s="213"/>
      <c r="AB764" s="213"/>
      <c r="AC764" s="213"/>
      <c r="AD764" s="213"/>
      <c r="AE764" s="213"/>
      <c r="AF764" s="213"/>
      <c r="AG764" s="213" t="s">
        <v>259</v>
      </c>
      <c r="AH764" s="213">
        <v>0</v>
      </c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ht="20.399999999999999" outlineLevel="1" x14ac:dyDescent="0.25">
      <c r="A765" s="232">
        <v>233</v>
      </c>
      <c r="B765" s="233" t="s">
        <v>1183</v>
      </c>
      <c r="C765" s="252" t="s">
        <v>1184</v>
      </c>
      <c r="D765" s="234" t="s">
        <v>216</v>
      </c>
      <c r="E765" s="235">
        <v>16</v>
      </c>
      <c r="F765" s="236"/>
      <c r="G765" s="237">
        <f>ROUND(E765*F765,2)</f>
        <v>0</v>
      </c>
      <c r="H765" s="236"/>
      <c r="I765" s="237">
        <f>ROUND(E765*H765,2)</f>
        <v>0</v>
      </c>
      <c r="J765" s="236"/>
      <c r="K765" s="237">
        <f>ROUND(E765*J765,2)</f>
        <v>0</v>
      </c>
      <c r="L765" s="237">
        <v>21</v>
      </c>
      <c r="M765" s="237">
        <f>G765*(1+L765/100)</f>
        <v>0</v>
      </c>
      <c r="N765" s="237">
        <v>0</v>
      </c>
      <c r="O765" s="237">
        <f>ROUND(E765*N765,2)</f>
        <v>0</v>
      </c>
      <c r="P765" s="237">
        <v>0</v>
      </c>
      <c r="Q765" s="237">
        <f>ROUND(E765*P765,2)</f>
        <v>0</v>
      </c>
      <c r="R765" s="237" t="s">
        <v>1071</v>
      </c>
      <c r="S765" s="237" t="s">
        <v>185</v>
      </c>
      <c r="T765" s="238" t="s">
        <v>185</v>
      </c>
      <c r="U765" s="222">
        <v>0.01</v>
      </c>
      <c r="V765" s="222">
        <f>ROUND(E765*U765,2)</f>
        <v>0.16</v>
      </c>
      <c r="W765" s="222"/>
      <c r="X765" s="222" t="s">
        <v>218</v>
      </c>
      <c r="Y765" s="213"/>
      <c r="Z765" s="213"/>
      <c r="AA765" s="213"/>
      <c r="AB765" s="213"/>
      <c r="AC765" s="213"/>
      <c r="AD765" s="213"/>
      <c r="AE765" s="213"/>
      <c r="AF765" s="213"/>
      <c r="AG765" s="213" t="s">
        <v>219</v>
      </c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5">
      <c r="A766" s="220"/>
      <c r="B766" s="221"/>
      <c r="C766" s="257" t="s">
        <v>752</v>
      </c>
      <c r="D766" s="223"/>
      <c r="E766" s="224">
        <v>16</v>
      </c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13"/>
      <c r="Z766" s="213"/>
      <c r="AA766" s="213"/>
      <c r="AB766" s="213"/>
      <c r="AC766" s="213"/>
      <c r="AD766" s="213"/>
      <c r="AE766" s="213"/>
      <c r="AF766" s="213"/>
      <c r="AG766" s="213" t="s">
        <v>259</v>
      </c>
      <c r="AH766" s="213">
        <v>0</v>
      </c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ht="20.399999999999999" outlineLevel="1" x14ac:dyDescent="0.25">
      <c r="A767" s="232">
        <v>234</v>
      </c>
      <c r="B767" s="233" t="s">
        <v>1185</v>
      </c>
      <c r="C767" s="252" t="s">
        <v>1186</v>
      </c>
      <c r="D767" s="234" t="s">
        <v>216</v>
      </c>
      <c r="E767" s="235">
        <v>16</v>
      </c>
      <c r="F767" s="236"/>
      <c r="G767" s="237">
        <f>ROUND(E767*F767,2)</f>
        <v>0</v>
      </c>
      <c r="H767" s="236"/>
      <c r="I767" s="237">
        <f>ROUND(E767*H767,2)</f>
        <v>0</v>
      </c>
      <c r="J767" s="236"/>
      <c r="K767" s="237">
        <f>ROUND(E767*J767,2)</f>
        <v>0</v>
      </c>
      <c r="L767" s="237">
        <v>21</v>
      </c>
      <c r="M767" s="237">
        <f>G767*(1+L767/100)</f>
        <v>0</v>
      </c>
      <c r="N767" s="237">
        <v>0</v>
      </c>
      <c r="O767" s="237">
        <f>ROUND(E767*N767,2)</f>
        <v>0</v>
      </c>
      <c r="P767" s="237">
        <v>0</v>
      </c>
      <c r="Q767" s="237">
        <f>ROUND(E767*P767,2)</f>
        <v>0</v>
      </c>
      <c r="R767" s="237" t="s">
        <v>1071</v>
      </c>
      <c r="S767" s="237" t="s">
        <v>185</v>
      </c>
      <c r="T767" s="238" t="s">
        <v>185</v>
      </c>
      <c r="U767" s="222">
        <v>0.08</v>
      </c>
      <c r="V767" s="222">
        <f>ROUND(E767*U767,2)</f>
        <v>1.28</v>
      </c>
      <c r="W767" s="222"/>
      <c r="X767" s="222" t="s">
        <v>218</v>
      </c>
      <c r="Y767" s="213"/>
      <c r="Z767" s="213"/>
      <c r="AA767" s="213"/>
      <c r="AB767" s="213"/>
      <c r="AC767" s="213"/>
      <c r="AD767" s="213"/>
      <c r="AE767" s="213"/>
      <c r="AF767" s="213"/>
      <c r="AG767" s="213" t="s">
        <v>219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1" x14ac:dyDescent="0.25">
      <c r="A768" s="220"/>
      <c r="B768" s="221"/>
      <c r="C768" s="257" t="s">
        <v>752</v>
      </c>
      <c r="D768" s="223"/>
      <c r="E768" s="224">
        <v>16</v>
      </c>
      <c r="F768" s="222"/>
      <c r="G768" s="222"/>
      <c r="H768" s="222"/>
      <c r="I768" s="222"/>
      <c r="J768" s="222"/>
      <c r="K768" s="222"/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  <c r="X768" s="222"/>
      <c r="Y768" s="213"/>
      <c r="Z768" s="213"/>
      <c r="AA768" s="213"/>
      <c r="AB768" s="213"/>
      <c r="AC768" s="213"/>
      <c r="AD768" s="213"/>
      <c r="AE768" s="213"/>
      <c r="AF768" s="213"/>
      <c r="AG768" s="213" t="s">
        <v>259</v>
      </c>
      <c r="AH768" s="213">
        <v>0</v>
      </c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ht="20.399999999999999" outlineLevel="1" x14ac:dyDescent="0.25">
      <c r="A769" s="232">
        <v>235</v>
      </c>
      <c r="B769" s="233" t="s">
        <v>1187</v>
      </c>
      <c r="C769" s="252" t="s">
        <v>1188</v>
      </c>
      <c r="D769" s="234" t="s">
        <v>216</v>
      </c>
      <c r="E769" s="235">
        <v>145.43090000000001</v>
      </c>
      <c r="F769" s="236"/>
      <c r="G769" s="237">
        <f>ROUND(E769*F769,2)</f>
        <v>0</v>
      </c>
      <c r="H769" s="236"/>
      <c r="I769" s="237">
        <f>ROUND(E769*H769,2)</f>
        <v>0</v>
      </c>
      <c r="J769" s="236"/>
      <c r="K769" s="237">
        <f>ROUND(E769*J769,2)</f>
        <v>0</v>
      </c>
      <c r="L769" s="237">
        <v>21</v>
      </c>
      <c r="M769" s="237">
        <f>G769*(1+L769/100)</f>
        <v>0</v>
      </c>
      <c r="N769" s="237">
        <v>4.4999999999999997E-3</v>
      </c>
      <c r="O769" s="237">
        <f>ROUND(E769*N769,2)</f>
        <v>0.65</v>
      </c>
      <c r="P769" s="237">
        <v>0</v>
      </c>
      <c r="Q769" s="237">
        <f>ROUND(E769*P769,2)</f>
        <v>0</v>
      </c>
      <c r="R769" s="237" t="s">
        <v>291</v>
      </c>
      <c r="S769" s="237" t="s">
        <v>185</v>
      </c>
      <c r="T769" s="238" t="s">
        <v>185</v>
      </c>
      <c r="U769" s="222">
        <v>0</v>
      </c>
      <c r="V769" s="222">
        <f>ROUND(E769*U769,2)</f>
        <v>0</v>
      </c>
      <c r="W769" s="222"/>
      <c r="X769" s="222" t="s">
        <v>292</v>
      </c>
      <c r="Y769" s="213"/>
      <c r="Z769" s="213"/>
      <c r="AA769" s="213"/>
      <c r="AB769" s="213"/>
      <c r="AC769" s="213"/>
      <c r="AD769" s="213"/>
      <c r="AE769" s="213"/>
      <c r="AF769" s="213"/>
      <c r="AG769" s="213" t="s">
        <v>293</v>
      </c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5">
      <c r="A770" s="220"/>
      <c r="B770" s="221"/>
      <c r="C770" s="257" t="s">
        <v>1189</v>
      </c>
      <c r="D770" s="223"/>
      <c r="E770" s="224">
        <v>145.43090000000001</v>
      </c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13"/>
      <c r="Z770" s="213"/>
      <c r="AA770" s="213"/>
      <c r="AB770" s="213"/>
      <c r="AC770" s="213"/>
      <c r="AD770" s="213"/>
      <c r="AE770" s="213"/>
      <c r="AF770" s="213"/>
      <c r="AG770" s="213" t="s">
        <v>259</v>
      </c>
      <c r="AH770" s="213">
        <v>0</v>
      </c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5">
      <c r="A771" s="232">
        <v>236</v>
      </c>
      <c r="B771" s="233" t="s">
        <v>1190</v>
      </c>
      <c r="C771" s="252" t="s">
        <v>1191</v>
      </c>
      <c r="D771" s="234" t="s">
        <v>270</v>
      </c>
      <c r="E771" s="235">
        <v>0.80322000000000005</v>
      </c>
      <c r="F771" s="236"/>
      <c r="G771" s="237">
        <f>ROUND(E771*F771,2)</f>
        <v>0</v>
      </c>
      <c r="H771" s="236"/>
      <c r="I771" s="237">
        <f>ROUND(E771*H771,2)</f>
        <v>0</v>
      </c>
      <c r="J771" s="236"/>
      <c r="K771" s="237">
        <f>ROUND(E771*J771,2)</f>
        <v>0</v>
      </c>
      <c r="L771" s="237">
        <v>21</v>
      </c>
      <c r="M771" s="237">
        <f>G771*(1+L771/100)</f>
        <v>0</v>
      </c>
      <c r="N771" s="237">
        <v>0</v>
      </c>
      <c r="O771" s="237">
        <f>ROUND(E771*N771,2)</f>
        <v>0</v>
      </c>
      <c r="P771" s="237">
        <v>0</v>
      </c>
      <c r="Q771" s="237">
        <f>ROUND(E771*P771,2)</f>
        <v>0</v>
      </c>
      <c r="R771" s="237" t="s">
        <v>1071</v>
      </c>
      <c r="S771" s="237" t="s">
        <v>185</v>
      </c>
      <c r="T771" s="238" t="s">
        <v>185</v>
      </c>
      <c r="U771" s="222">
        <v>1.5980000000000001</v>
      </c>
      <c r="V771" s="222">
        <f>ROUND(E771*U771,2)</f>
        <v>1.28</v>
      </c>
      <c r="W771" s="222"/>
      <c r="X771" s="222" t="s">
        <v>297</v>
      </c>
      <c r="Y771" s="213"/>
      <c r="Z771" s="213"/>
      <c r="AA771" s="213"/>
      <c r="AB771" s="213"/>
      <c r="AC771" s="213"/>
      <c r="AD771" s="213"/>
      <c r="AE771" s="213"/>
      <c r="AF771" s="213"/>
      <c r="AG771" s="213" t="s">
        <v>298</v>
      </c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5">
      <c r="A772" s="220"/>
      <c r="B772" s="221"/>
      <c r="C772" s="254" t="s">
        <v>1192</v>
      </c>
      <c r="D772" s="241"/>
      <c r="E772" s="241"/>
      <c r="F772" s="241"/>
      <c r="G772" s="241"/>
      <c r="H772" s="222"/>
      <c r="I772" s="222"/>
      <c r="J772" s="222"/>
      <c r="K772" s="222"/>
      <c r="L772" s="222"/>
      <c r="M772" s="222"/>
      <c r="N772" s="222"/>
      <c r="O772" s="222"/>
      <c r="P772" s="222"/>
      <c r="Q772" s="222"/>
      <c r="R772" s="222"/>
      <c r="S772" s="222"/>
      <c r="T772" s="222"/>
      <c r="U772" s="222"/>
      <c r="V772" s="222"/>
      <c r="W772" s="222"/>
      <c r="X772" s="222"/>
      <c r="Y772" s="213"/>
      <c r="Z772" s="213"/>
      <c r="AA772" s="213"/>
      <c r="AB772" s="213"/>
      <c r="AC772" s="213"/>
      <c r="AD772" s="213"/>
      <c r="AE772" s="213"/>
      <c r="AF772" s="213"/>
      <c r="AG772" s="213" t="s">
        <v>221</v>
      </c>
      <c r="AH772" s="213"/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5">
      <c r="A773" s="220"/>
      <c r="B773" s="221"/>
      <c r="C773" s="257" t="s">
        <v>300</v>
      </c>
      <c r="D773" s="223"/>
      <c r="E773" s="224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13"/>
      <c r="Z773" s="213"/>
      <c r="AA773" s="213"/>
      <c r="AB773" s="213"/>
      <c r="AC773" s="213"/>
      <c r="AD773" s="213"/>
      <c r="AE773" s="213"/>
      <c r="AF773" s="213"/>
      <c r="AG773" s="213" t="s">
        <v>259</v>
      </c>
      <c r="AH773" s="213">
        <v>0</v>
      </c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5">
      <c r="A774" s="220"/>
      <c r="B774" s="221"/>
      <c r="C774" s="257" t="s">
        <v>1193</v>
      </c>
      <c r="D774" s="223"/>
      <c r="E774" s="224"/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13"/>
      <c r="Z774" s="213"/>
      <c r="AA774" s="213"/>
      <c r="AB774" s="213"/>
      <c r="AC774" s="213"/>
      <c r="AD774" s="213"/>
      <c r="AE774" s="213"/>
      <c r="AF774" s="213"/>
      <c r="AG774" s="213" t="s">
        <v>259</v>
      </c>
      <c r="AH774" s="213">
        <v>0</v>
      </c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5">
      <c r="A775" s="220"/>
      <c r="B775" s="221"/>
      <c r="C775" s="257" t="s">
        <v>1194</v>
      </c>
      <c r="D775" s="223"/>
      <c r="E775" s="224">
        <v>0.80322000000000005</v>
      </c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13"/>
      <c r="Z775" s="213"/>
      <c r="AA775" s="213"/>
      <c r="AB775" s="213"/>
      <c r="AC775" s="213"/>
      <c r="AD775" s="213"/>
      <c r="AE775" s="213"/>
      <c r="AF775" s="213"/>
      <c r="AG775" s="213" t="s">
        <v>259</v>
      </c>
      <c r="AH775" s="213">
        <v>0</v>
      </c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x14ac:dyDescent="0.25">
      <c r="A776" s="226" t="s">
        <v>180</v>
      </c>
      <c r="B776" s="227" t="s">
        <v>100</v>
      </c>
      <c r="C776" s="251" t="s">
        <v>101</v>
      </c>
      <c r="D776" s="228"/>
      <c r="E776" s="229"/>
      <c r="F776" s="230"/>
      <c r="G776" s="230">
        <f>SUMIF(AG777:AG843,"&lt;&gt;NOR",G777:G843)</f>
        <v>0</v>
      </c>
      <c r="H776" s="230"/>
      <c r="I776" s="230">
        <f>SUM(I777:I843)</f>
        <v>0</v>
      </c>
      <c r="J776" s="230"/>
      <c r="K776" s="230">
        <f>SUM(K777:K843)</f>
        <v>0</v>
      </c>
      <c r="L776" s="230"/>
      <c r="M776" s="230">
        <f>SUM(M777:M843)</f>
        <v>0</v>
      </c>
      <c r="N776" s="230"/>
      <c r="O776" s="230">
        <f>SUM(O777:O843)</f>
        <v>5.24</v>
      </c>
      <c r="P776" s="230"/>
      <c r="Q776" s="230">
        <f>SUM(Q777:Q843)</f>
        <v>0</v>
      </c>
      <c r="R776" s="230"/>
      <c r="S776" s="230"/>
      <c r="T776" s="231"/>
      <c r="U776" s="225"/>
      <c r="V776" s="225">
        <f>SUM(V777:V843)</f>
        <v>485.57000000000005</v>
      </c>
      <c r="W776" s="225"/>
      <c r="X776" s="225"/>
      <c r="AG776" t="s">
        <v>181</v>
      </c>
    </row>
    <row r="777" spans="1:60" ht="20.399999999999999" outlineLevel="1" x14ac:dyDescent="0.25">
      <c r="A777" s="232">
        <v>237</v>
      </c>
      <c r="B777" s="233" t="s">
        <v>1195</v>
      </c>
      <c r="C777" s="252" t="s">
        <v>1196</v>
      </c>
      <c r="D777" s="234" t="s">
        <v>216</v>
      </c>
      <c r="E777" s="235">
        <v>805.15896999999995</v>
      </c>
      <c r="F777" s="236"/>
      <c r="G777" s="237">
        <f>ROUND(E777*F777,2)</f>
        <v>0</v>
      </c>
      <c r="H777" s="236"/>
      <c r="I777" s="237">
        <f>ROUND(E777*H777,2)</f>
        <v>0</v>
      </c>
      <c r="J777" s="236"/>
      <c r="K777" s="237">
        <f>ROUND(E777*J777,2)</f>
        <v>0</v>
      </c>
      <c r="L777" s="237">
        <v>21</v>
      </c>
      <c r="M777" s="237">
        <f>G777*(1+L777/100)</f>
        <v>0</v>
      </c>
      <c r="N777" s="237">
        <v>3.3E-4</v>
      </c>
      <c r="O777" s="237">
        <f>ROUND(E777*N777,2)</f>
        <v>0.27</v>
      </c>
      <c r="P777" s="237">
        <v>0</v>
      </c>
      <c r="Q777" s="237">
        <f>ROUND(E777*P777,2)</f>
        <v>0</v>
      </c>
      <c r="R777" s="237" t="s">
        <v>1071</v>
      </c>
      <c r="S777" s="237" t="s">
        <v>185</v>
      </c>
      <c r="T777" s="238" t="s">
        <v>185</v>
      </c>
      <c r="U777" s="222">
        <v>0.03</v>
      </c>
      <c r="V777" s="222">
        <f>ROUND(E777*U777,2)</f>
        <v>24.15</v>
      </c>
      <c r="W777" s="222"/>
      <c r="X777" s="222" t="s">
        <v>218</v>
      </c>
      <c r="Y777" s="213"/>
      <c r="Z777" s="213"/>
      <c r="AA777" s="213"/>
      <c r="AB777" s="213"/>
      <c r="AC777" s="213"/>
      <c r="AD777" s="213"/>
      <c r="AE777" s="213"/>
      <c r="AF777" s="213"/>
      <c r="AG777" s="213" t="s">
        <v>219</v>
      </c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1" x14ac:dyDescent="0.25">
      <c r="A778" s="220"/>
      <c r="B778" s="221"/>
      <c r="C778" s="257" t="s">
        <v>1197</v>
      </c>
      <c r="D778" s="223"/>
      <c r="E778" s="224">
        <v>381.48104999999998</v>
      </c>
      <c r="F778" s="222"/>
      <c r="G778" s="222"/>
      <c r="H778" s="222"/>
      <c r="I778" s="222"/>
      <c r="J778" s="222"/>
      <c r="K778" s="222"/>
      <c r="L778" s="222"/>
      <c r="M778" s="222"/>
      <c r="N778" s="222"/>
      <c r="O778" s="222"/>
      <c r="P778" s="222"/>
      <c r="Q778" s="222"/>
      <c r="R778" s="222"/>
      <c r="S778" s="222"/>
      <c r="T778" s="222"/>
      <c r="U778" s="222"/>
      <c r="V778" s="222"/>
      <c r="W778" s="222"/>
      <c r="X778" s="222"/>
      <c r="Y778" s="213"/>
      <c r="Z778" s="213"/>
      <c r="AA778" s="213"/>
      <c r="AB778" s="213"/>
      <c r="AC778" s="213"/>
      <c r="AD778" s="213"/>
      <c r="AE778" s="213"/>
      <c r="AF778" s="213"/>
      <c r="AG778" s="213" t="s">
        <v>259</v>
      </c>
      <c r="AH778" s="213">
        <v>0</v>
      </c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5">
      <c r="A779" s="220"/>
      <c r="B779" s="221"/>
      <c r="C779" s="257" t="s">
        <v>1198</v>
      </c>
      <c r="D779" s="223"/>
      <c r="E779" s="224">
        <v>201.79793000000001</v>
      </c>
      <c r="F779" s="222"/>
      <c r="G779" s="222"/>
      <c r="H779" s="222"/>
      <c r="I779" s="222"/>
      <c r="J779" s="222"/>
      <c r="K779" s="222"/>
      <c r="L779" s="222"/>
      <c r="M779" s="222"/>
      <c r="N779" s="222"/>
      <c r="O779" s="222"/>
      <c r="P779" s="222"/>
      <c r="Q779" s="222"/>
      <c r="R779" s="222"/>
      <c r="S779" s="222"/>
      <c r="T779" s="222"/>
      <c r="U779" s="222"/>
      <c r="V779" s="222"/>
      <c r="W779" s="222"/>
      <c r="X779" s="222"/>
      <c r="Y779" s="213"/>
      <c r="Z779" s="213"/>
      <c r="AA779" s="213"/>
      <c r="AB779" s="213"/>
      <c r="AC779" s="213"/>
      <c r="AD779" s="213"/>
      <c r="AE779" s="213"/>
      <c r="AF779" s="213"/>
      <c r="AG779" s="213" t="s">
        <v>259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5">
      <c r="A780" s="220"/>
      <c r="B780" s="221"/>
      <c r="C780" s="257" t="s">
        <v>1199</v>
      </c>
      <c r="D780" s="223"/>
      <c r="E780" s="224">
        <v>11.2</v>
      </c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13"/>
      <c r="Z780" s="213"/>
      <c r="AA780" s="213"/>
      <c r="AB780" s="213"/>
      <c r="AC780" s="213"/>
      <c r="AD780" s="213"/>
      <c r="AE780" s="213"/>
      <c r="AF780" s="213"/>
      <c r="AG780" s="213" t="s">
        <v>259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5">
      <c r="A781" s="220"/>
      <c r="B781" s="221"/>
      <c r="C781" s="257" t="s">
        <v>1200</v>
      </c>
      <c r="D781" s="223"/>
      <c r="E781" s="224">
        <v>4.92</v>
      </c>
      <c r="F781" s="222"/>
      <c r="G781" s="222"/>
      <c r="H781" s="222"/>
      <c r="I781" s="222"/>
      <c r="J781" s="222"/>
      <c r="K781" s="222"/>
      <c r="L781" s="222"/>
      <c r="M781" s="222"/>
      <c r="N781" s="222"/>
      <c r="O781" s="222"/>
      <c r="P781" s="222"/>
      <c r="Q781" s="222"/>
      <c r="R781" s="222"/>
      <c r="S781" s="222"/>
      <c r="T781" s="222"/>
      <c r="U781" s="222"/>
      <c r="V781" s="222"/>
      <c r="W781" s="222"/>
      <c r="X781" s="222"/>
      <c r="Y781" s="213"/>
      <c r="Z781" s="213"/>
      <c r="AA781" s="213"/>
      <c r="AB781" s="213"/>
      <c r="AC781" s="213"/>
      <c r="AD781" s="213"/>
      <c r="AE781" s="213"/>
      <c r="AF781" s="213"/>
      <c r="AG781" s="213" t="s">
        <v>259</v>
      </c>
      <c r="AH781" s="213">
        <v>0</v>
      </c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5">
      <c r="A782" s="220"/>
      <c r="B782" s="221"/>
      <c r="C782" s="257" t="s">
        <v>1201</v>
      </c>
      <c r="D782" s="223"/>
      <c r="E782" s="224">
        <v>200</v>
      </c>
      <c r="F782" s="222"/>
      <c r="G782" s="222"/>
      <c r="H782" s="222"/>
      <c r="I782" s="222"/>
      <c r="J782" s="222"/>
      <c r="K782" s="222"/>
      <c r="L782" s="222"/>
      <c r="M782" s="222"/>
      <c r="N782" s="222"/>
      <c r="O782" s="222"/>
      <c r="P782" s="222"/>
      <c r="Q782" s="222"/>
      <c r="R782" s="222"/>
      <c r="S782" s="222"/>
      <c r="T782" s="222"/>
      <c r="U782" s="222"/>
      <c r="V782" s="222"/>
      <c r="W782" s="222"/>
      <c r="X782" s="222"/>
      <c r="Y782" s="213"/>
      <c r="Z782" s="213"/>
      <c r="AA782" s="213"/>
      <c r="AB782" s="213"/>
      <c r="AC782" s="213"/>
      <c r="AD782" s="213"/>
      <c r="AE782" s="213"/>
      <c r="AF782" s="213"/>
      <c r="AG782" s="213" t="s">
        <v>259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5">
      <c r="A783" s="220"/>
      <c r="B783" s="221"/>
      <c r="C783" s="257" t="s">
        <v>1202</v>
      </c>
      <c r="D783" s="223"/>
      <c r="E783" s="224">
        <v>5.76</v>
      </c>
      <c r="F783" s="222"/>
      <c r="G783" s="222"/>
      <c r="H783" s="222"/>
      <c r="I783" s="222"/>
      <c r="J783" s="222"/>
      <c r="K783" s="222"/>
      <c r="L783" s="222"/>
      <c r="M783" s="222"/>
      <c r="N783" s="222"/>
      <c r="O783" s="222"/>
      <c r="P783" s="222"/>
      <c r="Q783" s="222"/>
      <c r="R783" s="222"/>
      <c r="S783" s="222"/>
      <c r="T783" s="222"/>
      <c r="U783" s="222"/>
      <c r="V783" s="222"/>
      <c r="W783" s="222"/>
      <c r="X783" s="222"/>
      <c r="Y783" s="213"/>
      <c r="Z783" s="213"/>
      <c r="AA783" s="213"/>
      <c r="AB783" s="213"/>
      <c r="AC783" s="213"/>
      <c r="AD783" s="213"/>
      <c r="AE783" s="213"/>
      <c r="AF783" s="213"/>
      <c r="AG783" s="213" t="s">
        <v>259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5">
      <c r="A784" s="232">
        <v>238</v>
      </c>
      <c r="B784" s="233" t="s">
        <v>1203</v>
      </c>
      <c r="C784" s="252" t="s">
        <v>1204</v>
      </c>
      <c r="D784" s="234" t="s">
        <v>216</v>
      </c>
      <c r="E784" s="235">
        <v>214.72</v>
      </c>
      <c r="F784" s="236"/>
      <c r="G784" s="237">
        <f>ROUND(E784*F784,2)</f>
        <v>0</v>
      </c>
      <c r="H784" s="236"/>
      <c r="I784" s="237">
        <f>ROUND(E784*H784,2)</f>
        <v>0</v>
      </c>
      <c r="J784" s="236"/>
      <c r="K784" s="237">
        <f>ROUND(E784*J784,2)</f>
        <v>0</v>
      </c>
      <c r="L784" s="237">
        <v>21</v>
      </c>
      <c r="M784" s="237">
        <f>G784*(1+L784/100)</f>
        <v>0</v>
      </c>
      <c r="N784" s="237">
        <v>6.9999999999999999E-4</v>
      </c>
      <c r="O784" s="237">
        <f>ROUND(E784*N784,2)</f>
        <v>0.15</v>
      </c>
      <c r="P784" s="237">
        <v>0</v>
      </c>
      <c r="Q784" s="237">
        <f>ROUND(E784*P784,2)</f>
        <v>0</v>
      </c>
      <c r="R784" s="237" t="s">
        <v>1071</v>
      </c>
      <c r="S784" s="237" t="s">
        <v>185</v>
      </c>
      <c r="T784" s="238" t="s">
        <v>185</v>
      </c>
      <c r="U784" s="222">
        <v>0.4</v>
      </c>
      <c r="V784" s="222">
        <f>ROUND(E784*U784,2)</f>
        <v>85.89</v>
      </c>
      <c r="W784" s="222"/>
      <c r="X784" s="222" t="s">
        <v>218</v>
      </c>
      <c r="Y784" s="213"/>
      <c r="Z784" s="213"/>
      <c r="AA784" s="213"/>
      <c r="AB784" s="213"/>
      <c r="AC784" s="213"/>
      <c r="AD784" s="213"/>
      <c r="AE784" s="213"/>
      <c r="AF784" s="213"/>
      <c r="AG784" s="213" t="s">
        <v>219</v>
      </c>
      <c r="AH784" s="213"/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5">
      <c r="A785" s="220"/>
      <c r="B785" s="221"/>
      <c r="C785" s="257" t="s">
        <v>1201</v>
      </c>
      <c r="D785" s="223"/>
      <c r="E785" s="224">
        <v>200</v>
      </c>
      <c r="F785" s="222"/>
      <c r="G785" s="222"/>
      <c r="H785" s="22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  <c r="X785" s="222"/>
      <c r="Y785" s="213"/>
      <c r="Z785" s="213"/>
      <c r="AA785" s="213"/>
      <c r="AB785" s="213"/>
      <c r="AC785" s="213"/>
      <c r="AD785" s="213"/>
      <c r="AE785" s="213"/>
      <c r="AF785" s="213"/>
      <c r="AG785" s="213" t="s">
        <v>259</v>
      </c>
      <c r="AH785" s="213">
        <v>0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5">
      <c r="A786" s="220"/>
      <c r="B786" s="221"/>
      <c r="C786" s="257" t="s">
        <v>1202</v>
      </c>
      <c r="D786" s="223"/>
      <c r="E786" s="224">
        <v>5.76</v>
      </c>
      <c r="F786" s="222"/>
      <c r="G786" s="222"/>
      <c r="H786" s="222"/>
      <c r="I786" s="222"/>
      <c r="J786" s="222"/>
      <c r="K786" s="222"/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  <c r="X786" s="222"/>
      <c r="Y786" s="213"/>
      <c r="Z786" s="213"/>
      <c r="AA786" s="213"/>
      <c r="AB786" s="213"/>
      <c r="AC786" s="213"/>
      <c r="AD786" s="213"/>
      <c r="AE786" s="213"/>
      <c r="AF786" s="213"/>
      <c r="AG786" s="213" t="s">
        <v>259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5">
      <c r="A787" s="220"/>
      <c r="B787" s="221"/>
      <c r="C787" s="257" t="s">
        <v>1205</v>
      </c>
      <c r="D787" s="223"/>
      <c r="E787" s="224">
        <v>8.9600000000000009</v>
      </c>
      <c r="F787" s="222"/>
      <c r="G787" s="222"/>
      <c r="H787" s="222"/>
      <c r="I787" s="222"/>
      <c r="J787" s="222"/>
      <c r="K787" s="222"/>
      <c r="L787" s="222"/>
      <c r="M787" s="222"/>
      <c r="N787" s="222"/>
      <c r="O787" s="222"/>
      <c r="P787" s="222"/>
      <c r="Q787" s="222"/>
      <c r="R787" s="222"/>
      <c r="S787" s="222"/>
      <c r="T787" s="222"/>
      <c r="U787" s="222"/>
      <c r="V787" s="222"/>
      <c r="W787" s="222"/>
      <c r="X787" s="222"/>
      <c r="Y787" s="213"/>
      <c r="Z787" s="213"/>
      <c r="AA787" s="213"/>
      <c r="AB787" s="213"/>
      <c r="AC787" s="213"/>
      <c r="AD787" s="213"/>
      <c r="AE787" s="213"/>
      <c r="AF787" s="213"/>
      <c r="AG787" s="213" t="s">
        <v>259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ht="20.399999999999999" outlineLevel="1" x14ac:dyDescent="0.25">
      <c r="A788" s="232">
        <v>239</v>
      </c>
      <c r="B788" s="233" t="s">
        <v>1206</v>
      </c>
      <c r="C788" s="252" t="s">
        <v>1207</v>
      </c>
      <c r="D788" s="234" t="s">
        <v>216</v>
      </c>
      <c r="E788" s="235">
        <v>244.17437000000001</v>
      </c>
      <c r="F788" s="236"/>
      <c r="G788" s="237">
        <f>ROUND(E788*F788,2)</f>
        <v>0</v>
      </c>
      <c r="H788" s="236"/>
      <c r="I788" s="237">
        <f>ROUND(E788*H788,2)</f>
        <v>0</v>
      </c>
      <c r="J788" s="236"/>
      <c r="K788" s="237">
        <f>ROUND(E788*J788,2)</f>
        <v>0</v>
      </c>
      <c r="L788" s="237">
        <v>21</v>
      </c>
      <c r="M788" s="237">
        <f>G788*(1+L788/100)</f>
        <v>0</v>
      </c>
      <c r="N788" s="237">
        <v>4.81E-3</v>
      </c>
      <c r="O788" s="237">
        <f>ROUND(E788*N788,2)</f>
        <v>1.17</v>
      </c>
      <c r="P788" s="237">
        <v>0</v>
      </c>
      <c r="Q788" s="237">
        <f>ROUND(E788*P788,2)</f>
        <v>0</v>
      </c>
      <c r="R788" s="237" t="s">
        <v>1071</v>
      </c>
      <c r="S788" s="237" t="s">
        <v>185</v>
      </c>
      <c r="T788" s="238" t="s">
        <v>185</v>
      </c>
      <c r="U788" s="222">
        <v>0.2</v>
      </c>
      <c r="V788" s="222">
        <f>ROUND(E788*U788,2)</f>
        <v>48.83</v>
      </c>
      <c r="W788" s="222"/>
      <c r="X788" s="222" t="s">
        <v>218</v>
      </c>
      <c r="Y788" s="213"/>
      <c r="Z788" s="213"/>
      <c r="AA788" s="213"/>
      <c r="AB788" s="213"/>
      <c r="AC788" s="213"/>
      <c r="AD788" s="213"/>
      <c r="AE788" s="213"/>
      <c r="AF788" s="213"/>
      <c r="AG788" s="213" t="s">
        <v>219</v>
      </c>
      <c r="AH788" s="213"/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5">
      <c r="A789" s="220"/>
      <c r="B789" s="221"/>
      <c r="C789" s="257" t="s">
        <v>1208</v>
      </c>
      <c r="D789" s="223"/>
      <c r="E789" s="224">
        <v>147.53874999999999</v>
      </c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13"/>
      <c r="Z789" s="213"/>
      <c r="AA789" s="213"/>
      <c r="AB789" s="213"/>
      <c r="AC789" s="213"/>
      <c r="AD789" s="213"/>
      <c r="AE789" s="213"/>
      <c r="AF789" s="213"/>
      <c r="AG789" s="213" t="s">
        <v>259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5">
      <c r="A790" s="220"/>
      <c r="B790" s="221"/>
      <c r="C790" s="257" t="s">
        <v>1209</v>
      </c>
      <c r="D790" s="223"/>
      <c r="E790" s="224">
        <v>91.715630000000004</v>
      </c>
      <c r="F790" s="222"/>
      <c r="G790" s="222"/>
      <c r="H790" s="222"/>
      <c r="I790" s="222"/>
      <c r="J790" s="222"/>
      <c r="K790" s="222"/>
      <c r="L790" s="222"/>
      <c r="M790" s="222"/>
      <c r="N790" s="222"/>
      <c r="O790" s="222"/>
      <c r="P790" s="222"/>
      <c r="Q790" s="222"/>
      <c r="R790" s="222"/>
      <c r="S790" s="222"/>
      <c r="T790" s="222"/>
      <c r="U790" s="222"/>
      <c r="V790" s="222"/>
      <c r="W790" s="222"/>
      <c r="X790" s="222"/>
      <c r="Y790" s="213"/>
      <c r="Z790" s="213"/>
      <c r="AA790" s="213"/>
      <c r="AB790" s="213"/>
      <c r="AC790" s="213"/>
      <c r="AD790" s="213"/>
      <c r="AE790" s="213"/>
      <c r="AF790" s="213"/>
      <c r="AG790" s="213" t="s">
        <v>259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5">
      <c r="A791" s="220"/>
      <c r="B791" s="221"/>
      <c r="C791" s="257" t="s">
        <v>1200</v>
      </c>
      <c r="D791" s="223"/>
      <c r="E791" s="224">
        <v>4.92</v>
      </c>
      <c r="F791" s="222"/>
      <c r="G791" s="222"/>
      <c r="H791" s="222"/>
      <c r="I791" s="222"/>
      <c r="J791" s="222"/>
      <c r="K791" s="222"/>
      <c r="L791" s="222"/>
      <c r="M791" s="222"/>
      <c r="N791" s="222"/>
      <c r="O791" s="222"/>
      <c r="P791" s="222"/>
      <c r="Q791" s="222"/>
      <c r="R791" s="222"/>
      <c r="S791" s="222"/>
      <c r="T791" s="222"/>
      <c r="U791" s="222"/>
      <c r="V791" s="222"/>
      <c r="W791" s="222"/>
      <c r="X791" s="222"/>
      <c r="Y791" s="213"/>
      <c r="Z791" s="213"/>
      <c r="AA791" s="213"/>
      <c r="AB791" s="213"/>
      <c r="AC791" s="213"/>
      <c r="AD791" s="213"/>
      <c r="AE791" s="213"/>
      <c r="AF791" s="213"/>
      <c r="AG791" s="213" t="s">
        <v>259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ht="20.399999999999999" outlineLevel="1" x14ac:dyDescent="0.25">
      <c r="A792" s="232">
        <v>240</v>
      </c>
      <c r="B792" s="233" t="s">
        <v>1210</v>
      </c>
      <c r="C792" s="252" t="s">
        <v>1211</v>
      </c>
      <c r="D792" s="234" t="s">
        <v>216</v>
      </c>
      <c r="E792" s="235">
        <v>307.27936999999997</v>
      </c>
      <c r="F792" s="236"/>
      <c r="G792" s="237">
        <f>ROUND(E792*F792,2)</f>
        <v>0</v>
      </c>
      <c r="H792" s="236"/>
      <c r="I792" s="237">
        <f>ROUND(E792*H792,2)</f>
        <v>0</v>
      </c>
      <c r="J792" s="236"/>
      <c r="K792" s="237">
        <f>ROUND(E792*J792,2)</f>
        <v>0</v>
      </c>
      <c r="L792" s="237">
        <v>21</v>
      </c>
      <c r="M792" s="237">
        <f>G792*(1+L792/100)</f>
        <v>0</v>
      </c>
      <c r="N792" s="237">
        <v>3.2000000000000003E-4</v>
      </c>
      <c r="O792" s="237">
        <f>ROUND(E792*N792,2)</f>
        <v>0.1</v>
      </c>
      <c r="P792" s="237">
        <v>0</v>
      </c>
      <c r="Q792" s="237">
        <f>ROUND(E792*P792,2)</f>
        <v>0</v>
      </c>
      <c r="R792" s="237" t="s">
        <v>1071</v>
      </c>
      <c r="S792" s="237" t="s">
        <v>185</v>
      </c>
      <c r="T792" s="238" t="s">
        <v>185</v>
      </c>
      <c r="U792" s="222">
        <v>0.1</v>
      </c>
      <c r="V792" s="222">
        <f>ROUND(E792*U792,2)</f>
        <v>30.73</v>
      </c>
      <c r="W792" s="222"/>
      <c r="X792" s="222" t="s">
        <v>218</v>
      </c>
      <c r="Y792" s="213"/>
      <c r="Z792" s="213"/>
      <c r="AA792" s="213"/>
      <c r="AB792" s="213"/>
      <c r="AC792" s="213"/>
      <c r="AD792" s="213"/>
      <c r="AE792" s="213"/>
      <c r="AF792" s="213"/>
      <c r="AG792" s="213" t="s">
        <v>219</v>
      </c>
      <c r="AH792" s="213"/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5">
      <c r="A793" s="220"/>
      <c r="B793" s="221"/>
      <c r="C793" s="257" t="s">
        <v>1212</v>
      </c>
      <c r="D793" s="223"/>
      <c r="E793" s="224">
        <v>179.79124999999999</v>
      </c>
      <c r="F793" s="222"/>
      <c r="G793" s="222"/>
      <c r="H793" s="222"/>
      <c r="I793" s="222"/>
      <c r="J793" s="222"/>
      <c r="K793" s="222"/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  <c r="X793" s="222"/>
      <c r="Y793" s="213"/>
      <c r="Z793" s="213"/>
      <c r="AA793" s="213"/>
      <c r="AB793" s="213"/>
      <c r="AC793" s="213"/>
      <c r="AD793" s="213"/>
      <c r="AE793" s="213"/>
      <c r="AF793" s="213"/>
      <c r="AG793" s="213" t="s">
        <v>259</v>
      </c>
      <c r="AH793" s="213">
        <v>0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5">
      <c r="A794" s="220"/>
      <c r="B794" s="221"/>
      <c r="C794" s="257" t="s">
        <v>1213</v>
      </c>
      <c r="D794" s="223"/>
      <c r="E794" s="224">
        <v>121.78813</v>
      </c>
      <c r="F794" s="222"/>
      <c r="G794" s="222"/>
      <c r="H794" s="222"/>
      <c r="I794" s="222"/>
      <c r="J794" s="222"/>
      <c r="K794" s="222"/>
      <c r="L794" s="222"/>
      <c r="M794" s="222"/>
      <c r="N794" s="222"/>
      <c r="O794" s="222"/>
      <c r="P794" s="222"/>
      <c r="Q794" s="222"/>
      <c r="R794" s="222"/>
      <c r="S794" s="222"/>
      <c r="T794" s="222"/>
      <c r="U794" s="222"/>
      <c r="V794" s="222"/>
      <c r="W794" s="222"/>
      <c r="X794" s="222"/>
      <c r="Y794" s="213"/>
      <c r="Z794" s="213"/>
      <c r="AA794" s="213"/>
      <c r="AB794" s="213"/>
      <c r="AC794" s="213"/>
      <c r="AD794" s="213"/>
      <c r="AE794" s="213"/>
      <c r="AF794" s="213"/>
      <c r="AG794" s="213" t="s">
        <v>259</v>
      </c>
      <c r="AH794" s="213">
        <v>0</v>
      </c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 x14ac:dyDescent="0.25">
      <c r="A795" s="220"/>
      <c r="B795" s="221"/>
      <c r="C795" s="257" t="s">
        <v>1214</v>
      </c>
      <c r="D795" s="223"/>
      <c r="E795" s="224">
        <v>5.7</v>
      </c>
      <c r="F795" s="222"/>
      <c r="G795" s="222"/>
      <c r="H795" s="222"/>
      <c r="I795" s="222"/>
      <c r="J795" s="222"/>
      <c r="K795" s="222"/>
      <c r="L795" s="222"/>
      <c r="M795" s="222"/>
      <c r="N795" s="222"/>
      <c r="O795" s="222"/>
      <c r="P795" s="222"/>
      <c r="Q795" s="222"/>
      <c r="R795" s="222"/>
      <c r="S795" s="222"/>
      <c r="T795" s="222"/>
      <c r="U795" s="222"/>
      <c r="V795" s="222"/>
      <c r="W795" s="222"/>
      <c r="X795" s="222"/>
      <c r="Y795" s="213"/>
      <c r="Z795" s="213"/>
      <c r="AA795" s="213"/>
      <c r="AB795" s="213"/>
      <c r="AC795" s="213"/>
      <c r="AD795" s="213"/>
      <c r="AE795" s="213"/>
      <c r="AF795" s="213"/>
      <c r="AG795" s="213" t="s">
        <v>259</v>
      </c>
      <c r="AH795" s="213">
        <v>0</v>
      </c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ht="20.399999999999999" outlineLevel="1" x14ac:dyDescent="0.25">
      <c r="A796" s="232">
        <v>241</v>
      </c>
      <c r="B796" s="233" t="s">
        <v>1215</v>
      </c>
      <c r="C796" s="252" t="s">
        <v>1216</v>
      </c>
      <c r="D796" s="234" t="s">
        <v>216</v>
      </c>
      <c r="E796" s="235">
        <v>4.92</v>
      </c>
      <c r="F796" s="236"/>
      <c r="G796" s="237">
        <f>ROUND(E796*F796,2)</f>
        <v>0</v>
      </c>
      <c r="H796" s="236"/>
      <c r="I796" s="237">
        <f>ROUND(E796*H796,2)</f>
        <v>0</v>
      </c>
      <c r="J796" s="236"/>
      <c r="K796" s="237">
        <f>ROUND(E796*J796,2)</f>
        <v>0</v>
      </c>
      <c r="L796" s="237">
        <v>21</v>
      </c>
      <c r="M796" s="237">
        <f>G796*(1+L796/100)</f>
        <v>0</v>
      </c>
      <c r="N796" s="237">
        <v>0</v>
      </c>
      <c r="O796" s="237">
        <f>ROUND(E796*N796,2)</f>
        <v>0</v>
      </c>
      <c r="P796" s="237">
        <v>0</v>
      </c>
      <c r="Q796" s="237">
        <f>ROUND(E796*P796,2)</f>
        <v>0</v>
      </c>
      <c r="R796" s="237" t="s">
        <v>1071</v>
      </c>
      <c r="S796" s="237" t="s">
        <v>185</v>
      </c>
      <c r="T796" s="238" t="s">
        <v>185</v>
      </c>
      <c r="U796" s="222">
        <v>0.01</v>
      </c>
      <c r="V796" s="222">
        <f>ROUND(E796*U796,2)</f>
        <v>0.05</v>
      </c>
      <c r="W796" s="222"/>
      <c r="X796" s="222" t="s">
        <v>218</v>
      </c>
      <c r="Y796" s="213"/>
      <c r="Z796" s="213"/>
      <c r="AA796" s="213"/>
      <c r="AB796" s="213"/>
      <c r="AC796" s="213"/>
      <c r="AD796" s="213"/>
      <c r="AE796" s="213"/>
      <c r="AF796" s="213"/>
      <c r="AG796" s="213" t="s">
        <v>219</v>
      </c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5">
      <c r="A797" s="220"/>
      <c r="B797" s="221"/>
      <c r="C797" s="257" t="s">
        <v>1200</v>
      </c>
      <c r="D797" s="223"/>
      <c r="E797" s="224">
        <v>4.92</v>
      </c>
      <c r="F797" s="222"/>
      <c r="G797" s="222"/>
      <c r="H797" s="222"/>
      <c r="I797" s="222"/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13"/>
      <c r="Z797" s="213"/>
      <c r="AA797" s="213"/>
      <c r="AB797" s="213"/>
      <c r="AC797" s="213"/>
      <c r="AD797" s="213"/>
      <c r="AE797" s="213"/>
      <c r="AF797" s="213"/>
      <c r="AG797" s="213" t="s">
        <v>259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ht="20.399999999999999" outlineLevel="1" x14ac:dyDescent="0.25">
      <c r="A798" s="232">
        <v>242</v>
      </c>
      <c r="B798" s="233" t="s">
        <v>1217</v>
      </c>
      <c r="C798" s="252" t="s">
        <v>1218</v>
      </c>
      <c r="D798" s="234" t="s">
        <v>216</v>
      </c>
      <c r="E798" s="235">
        <v>4.92</v>
      </c>
      <c r="F798" s="236"/>
      <c r="G798" s="237">
        <f>ROUND(E798*F798,2)</f>
        <v>0</v>
      </c>
      <c r="H798" s="236"/>
      <c r="I798" s="237">
        <f>ROUND(E798*H798,2)</f>
        <v>0</v>
      </c>
      <c r="J798" s="236"/>
      <c r="K798" s="237">
        <f>ROUND(E798*J798,2)</f>
        <v>0</v>
      </c>
      <c r="L798" s="237">
        <v>21</v>
      </c>
      <c r="M798" s="237">
        <f>G798*(1+L798/100)</f>
        <v>0</v>
      </c>
      <c r="N798" s="237">
        <v>0</v>
      </c>
      <c r="O798" s="237">
        <f>ROUND(E798*N798,2)</f>
        <v>0</v>
      </c>
      <c r="P798" s="237">
        <v>0</v>
      </c>
      <c r="Q798" s="237">
        <f>ROUND(E798*P798,2)</f>
        <v>0</v>
      </c>
      <c r="R798" s="237" t="s">
        <v>1071</v>
      </c>
      <c r="S798" s="237" t="s">
        <v>185</v>
      </c>
      <c r="T798" s="238" t="s">
        <v>185</v>
      </c>
      <c r="U798" s="222">
        <v>0.02</v>
      </c>
      <c r="V798" s="222">
        <f>ROUND(E798*U798,2)</f>
        <v>0.1</v>
      </c>
      <c r="W798" s="222"/>
      <c r="X798" s="222" t="s">
        <v>218</v>
      </c>
      <c r="Y798" s="213"/>
      <c r="Z798" s="213"/>
      <c r="AA798" s="213"/>
      <c r="AB798" s="213"/>
      <c r="AC798" s="213"/>
      <c r="AD798" s="213"/>
      <c r="AE798" s="213"/>
      <c r="AF798" s="213"/>
      <c r="AG798" s="213" t="s">
        <v>219</v>
      </c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5">
      <c r="A799" s="220"/>
      <c r="B799" s="221"/>
      <c r="C799" s="257" t="s">
        <v>1200</v>
      </c>
      <c r="D799" s="223"/>
      <c r="E799" s="224">
        <v>4.92</v>
      </c>
      <c r="F799" s="222"/>
      <c r="G799" s="222"/>
      <c r="H799" s="222"/>
      <c r="I799" s="222"/>
      <c r="J799" s="222"/>
      <c r="K799" s="222"/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  <c r="X799" s="222"/>
      <c r="Y799" s="213"/>
      <c r="Z799" s="213"/>
      <c r="AA799" s="213"/>
      <c r="AB799" s="213"/>
      <c r="AC799" s="213"/>
      <c r="AD799" s="213"/>
      <c r="AE799" s="213"/>
      <c r="AF799" s="213"/>
      <c r="AG799" s="213" t="s">
        <v>259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ht="20.399999999999999" outlineLevel="1" x14ac:dyDescent="0.25">
      <c r="A800" s="232">
        <v>243</v>
      </c>
      <c r="B800" s="233" t="s">
        <v>1219</v>
      </c>
      <c r="C800" s="252" t="s">
        <v>1220</v>
      </c>
      <c r="D800" s="234" t="s">
        <v>216</v>
      </c>
      <c r="E800" s="235">
        <v>4.92</v>
      </c>
      <c r="F800" s="236"/>
      <c r="G800" s="237">
        <f>ROUND(E800*F800,2)</f>
        <v>0</v>
      </c>
      <c r="H800" s="236"/>
      <c r="I800" s="237">
        <f>ROUND(E800*H800,2)</f>
        <v>0</v>
      </c>
      <c r="J800" s="236"/>
      <c r="K800" s="237">
        <f>ROUND(E800*J800,2)</f>
        <v>0</v>
      </c>
      <c r="L800" s="237">
        <v>21</v>
      </c>
      <c r="M800" s="237">
        <f>G800*(1+L800/100)</f>
        <v>0</v>
      </c>
      <c r="N800" s="237">
        <v>0</v>
      </c>
      <c r="O800" s="237">
        <f>ROUND(E800*N800,2)</f>
        <v>0</v>
      </c>
      <c r="P800" s="237">
        <v>0</v>
      </c>
      <c r="Q800" s="237">
        <f>ROUND(E800*P800,2)</f>
        <v>0</v>
      </c>
      <c r="R800" s="237" t="s">
        <v>1071</v>
      </c>
      <c r="S800" s="237" t="s">
        <v>185</v>
      </c>
      <c r="T800" s="238" t="s">
        <v>185</v>
      </c>
      <c r="U800" s="222">
        <v>0.1</v>
      </c>
      <c r="V800" s="222">
        <f>ROUND(E800*U800,2)</f>
        <v>0.49</v>
      </c>
      <c r="W800" s="222"/>
      <c r="X800" s="222" t="s">
        <v>218</v>
      </c>
      <c r="Y800" s="213"/>
      <c r="Z800" s="213"/>
      <c r="AA800" s="213"/>
      <c r="AB800" s="213"/>
      <c r="AC800" s="213"/>
      <c r="AD800" s="213"/>
      <c r="AE800" s="213"/>
      <c r="AF800" s="213"/>
      <c r="AG800" s="213" t="s">
        <v>219</v>
      </c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5">
      <c r="A801" s="220"/>
      <c r="B801" s="221"/>
      <c r="C801" s="257" t="s">
        <v>1200</v>
      </c>
      <c r="D801" s="223"/>
      <c r="E801" s="224">
        <v>4.92</v>
      </c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259</v>
      </c>
      <c r="AH801" s="213">
        <v>0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ht="20.399999999999999" outlineLevel="1" x14ac:dyDescent="0.25">
      <c r="A802" s="232">
        <v>244</v>
      </c>
      <c r="B802" s="233" t="s">
        <v>1221</v>
      </c>
      <c r="C802" s="252" t="s">
        <v>1222</v>
      </c>
      <c r="D802" s="234" t="s">
        <v>216</v>
      </c>
      <c r="E802" s="235">
        <v>45.386249999999997</v>
      </c>
      <c r="F802" s="236"/>
      <c r="G802" s="237">
        <f>ROUND(E802*F802,2)</f>
        <v>0</v>
      </c>
      <c r="H802" s="236"/>
      <c r="I802" s="237">
        <f>ROUND(E802*H802,2)</f>
        <v>0</v>
      </c>
      <c r="J802" s="236"/>
      <c r="K802" s="237">
        <f>ROUND(E802*J802,2)</f>
        <v>0</v>
      </c>
      <c r="L802" s="237">
        <v>21</v>
      </c>
      <c r="M802" s="237">
        <f>G802*(1+L802/100)</f>
        <v>0</v>
      </c>
      <c r="N802" s="237">
        <v>5.0699999999999999E-3</v>
      </c>
      <c r="O802" s="237">
        <f>ROUND(E802*N802,2)</f>
        <v>0.23</v>
      </c>
      <c r="P802" s="237">
        <v>0</v>
      </c>
      <c r="Q802" s="237">
        <f>ROUND(E802*P802,2)</f>
        <v>0</v>
      </c>
      <c r="R802" s="237" t="s">
        <v>1071</v>
      </c>
      <c r="S802" s="237" t="s">
        <v>185</v>
      </c>
      <c r="T802" s="238" t="s">
        <v>185</v>
      </c>
      <c r="U802" s="222">
        <v>0.28999999999999998</v>
      </c>
      <c r="V802" s="222">
        <f>ROUND(E802*U802,2)</f>
        <v>13.16</v>
      </c>
      <c r="W802" s="222"/>
      <c r="X802" s="222" t="s">
        <v>218</v>
      </c>
      <c r="Y802" s="213"/>
      <c r="Z802" s="213"/>
      <c r="AA802" s="213"/>
      <c r="AB802" s="213"/>
      <c r="AC802" s="213"/>
      <c r="AD802" s="213"/>
      <c r="AE802" s="213"/>
      <c r="AF802" s="213"/>
      <c r="AG802" s="213" t="s">
        <v>219</v>
      </c>
      <c r="AH802" s="213"/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5">
      <c r="A803" s="220"/>
      <c r="B803" s="221"/>
      <c r="C803" s="254" t="s">
        <v>1223</v>
      </c>
      <c r="D803" s="241"/>
      <c r="E803" s="241"/>
      <c r="F803" s="241"/>
      <c r="G803" s="241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13"/>
      <c r="Z803" s="213"/>
      <c r="AA803" s="213"/>
      <c r="AB803" s="213"/>
      <c r="AC803" s="213"/>
      <c r="AD803" s="213"/>
      <c r="AE803" s="213"/>
      <c r="AF803" s="213"/>
      <c r="AG803" s="213" t="s">
        <v>221</v>
      </c>
      <c r="AH803" s="213"/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5">
      <c r="A804" s="220"/>
      <c r="B804" s="221"/>
      <c r="C804" s="257" t="s">
        <v>1224</v>
      </c>
      <c r="D804" s="223"/>
      <c r="E804" s="224">
        <v>19.7775</v>
      </c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13"/>
      <c r="Z804" s="213"/>
      <c r="AA804" s="213"/>
      <c r="AB804" s="213"/>
      <c r="AC804" s="213"/>
      <c r="AD804" s="213"/>
      <c r="AE804" s="213"/>
      <c r="AF804" s="213"/>
      <c r="AG804" s="213" t="s">
        <v>259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 x14ac:dyDescent="0.25">
      <c r="A805" s="220"/>
      <c r="B805" s="221"/>
      <c r="C805" s="257" t="s">
        <v>1225</v>
      </c>
      <c r="D805" s="223"/>
      <c r="E805" s="224">
        <v>25.608750000000001</v>
      </c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  <c r="X805" s="222"/>
      <c r="Y805" s="213"/>
      <c r="Z805" s="213"/>
      <c r="AA805" s="213"/>
      <c r="AB805" s="213"/>
      <c r="AC805" s="213"/>
      <c r="AD805" s="213"/>
      <c r="AE805" s="213"/>
      <c r="AF805" s="213"/>
      <c r="AG805" s="213" t="s">
        <v>259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ht="20.399999999999999" outlineLevel="1" x14ac:dyDescent="0.25">
      <c r="A806" s="232">
        <v>245</v>
      </c>
      <c r="B806" s="233" t="s">
        <v>1226</v>
      </c>
      <c r="C806" s="252" t="s">
        <v>1227</v>
      </c>
      <c r="D806" s="234" t="s">
        <v>216</v>
      </c>
      <c r="E806" s="235">
        <v>309.77936999999997</v>
      </c>
      <c r="F806" s="236"/>
      <c r="G806" s="237">
        <f>ROUND(E806*F806,2)</f>
        <v>0</v>
      </c>
      <c r="H806" s="236"/>
      <c r="I806" s="237">
        <f>ROUND(E806*H806,2)</f>
        <v>0</v>
      </c>
      <c r="J806" s="236"/>
      <c r="K806" s="237">
        <f>ROUND(E806*J806,2)</f>
        <v>0</v>
      </c>
      <c r="L806" s="237">
        <v>21</v>
      </c>
      <c r="M806" s="237">
        <f>G806*(1+L806/100)</f>
        <v>0</v>
      </c>
      <c r="N806" s="237">
        <v>2.2000000000000001E-3</v>
      </c>
      <c r="O806" s="237">
        <f>ROUND(E806*N806,2)</f>
        <v>0.68</v>
      </c>
      <c r="P806" s="237">
        <v>0</v>
      </c>
      <c r="Q806" s="237">
        <f>ROUND(E806*P806,2)</f>
        <v>0</v>
      </c>
      <c r="R806" s="237"/>
      <c r="S806" s="237" t="s">
        <v>305</v>
      </c>
      <c r="T806" s="238" t="s">
        <v>429</v>
      </c>
      <c r="U806" s="222">
        <v>0.85</v>
      </c>
      <c r="V806" s="222">
        <f>ROUND(E806*U806,2)</f>
        <v>263.31</v>
      </c>
      <c r="W806" s="222"/>
      <c r="X806" s="222" t="s">
        <v>218</v>
      </c>
      <c r="Y806" s="213"/>
      <c r="Z806" s="213"/>
      <c r="AA806" s="213"/>
      <c r="AB806" s="213"/>
      <c r="AC806" s="213"/>
      <c r="AD806" s="213"/>
      <c r="AE806" s="213"/>
      <c r="AF806" s="213"/>
      <c r="AG806" s="213" t="s">
        <v>219</v>
      </c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5">
      <c r="A807" s="220"/>
      <c r="B807" s="221"/>
      <c r="C807" s="253" t="s">
        <v>1228</v>
      </c>
      <c r="D807" s="240"/>
      <c r="E807" s="240"/>
      <c r="F807" s="240"/>
      <c r="G807" s="240"/>
      <c r="H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13"/>
      <c r="Z807" s="213"/>
      <c r="AA807" s="213"/>
      <c r="AB807" s="213"/>
      <c r="AC807" s="213"/>
      <c r="AD807" s="213"/>
      <c r="AE807" s="213"/>
      <c r="AF807" s="213"/>
      <c r="AG807" s="213" t="s">
        <v>190</v>
      </c>
      <c r="AH807" s="213"/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5">
      <c r="A808" s="220"/>
      <c r="B808" s="221"/>
      <c r="C808" s="256" t="s">
        <v>1740</v>
      </c>
      <c r="D808" s="249"/>
      <c r="E808" s="249"/>
      <c r="F808" s="249"/>
      <c r="G808" s="249"/>
      <c r="H808" s="222"/>
      <c r="I808" s="222"/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13"/>
      <c r="Z808" s="213"/>
      <c r="AA808" s="213"/>
      <c r="AB808" s="213"/>
      <c r="AC808" s="213"/>
      <c r="AD808" s="213"/>
      <c r="AE808" s="213"/>
      <c r="AF808" s="213"/>
      <c r="AG808" s="213" t="s">
        <v>190</v>
      </c>
      <c r="AH808" s="213"/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5">
      <c r="A809" s="220"/>
      <c r="B809" s="221"/>
      <c r="C809" s="256" t="s">
        <v>1229</v>
      </c>
      <c r="D809" s="249"/>
      <c r="E809" s="249"/>
      <c r="F809" s="249"/>
      <c r="G809" s="249"/>
      <c r="H809" s="222"/>
      <c r="I809" s="222"/>
      <c r="J809" s="222"/>
      <c r="K809" s="222"/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  <c r="X809" s="222"/>
      <c r="Y809" s="213"/>
      <c r="Z809" s="213"/>
      <c r="AA809" s="213"/>
      <c r="AB809" s="213"/>
      <c r="AC809" s="213"/>
      <c r="AD809" s="213"/>
      <c r="AE809" s="213"/>
      <c r="AF809" s="213"/>
      <c r="AG809" s="213" t="s">
        <v>190</v>
      </c>
      <c r="AH809" s="213"/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5">
      <c r="A810" s="220"/>
      <c r="B810" s="221"/>
      <c r="C810" s="257" t="s">
        <v>1212</v>
      </c>
      <c r="D810" s="223"/>
      <c r="E810" s="224">
        <v>179.79124999999999</v>
      </c>
      <c r="F810" s="222"/>
      <c r="G810" s="222"/>
      <c r="H810" s="222"/>
      <c r="I810" s="222"/>
      <c r="J810" s="222"/>
      <c r="K810" s="222"/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  <c r="X810" s="222"/>
      <c r="Y810" s="213"/>
      <c r="Z810" s="213"/>
      <c r="AA810" s="213"/>
      <c r="AB810" s="213"/>
      <c r="AC810" s="213"/>
      <c r="AD810" s="213"/>
      <c r="AE810" s="213"/>
      <c r="AF810" s="213"/>
      <c r="AG810" s="213" t="s">
        <v>259</v>
      </c>
      <c r="AH810" s="213">
        <v>0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5">
      <c r="A811" s="220"/>
      <c r="B811" s="221"/>
      <c r="C811" s="257" t="s">
        <v>1213</v>
      </c>
      <c r="D811" s="223"/>
      <c r="E811" s="224">
        <v>121.78813</v>
      </c>
      <c r="F811" s="222"/>
      <c r="G811" s="222"/>
      <c r="H811" s="222"/>
      <c r="I811" s="222"/>
      <c r="J811" s="222"/>
      <c r="K811" s="222"/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13"/>
      <c r="Z811" s="213"/>
      <c r="AA811" s="213"/>
      <c r="AB811" s="213"/>
      <c r="AC811" s="213"/>
      <c r="AD811" s="213"/>
      <c r="AE811" s="213"/>
      <c r="AF811" s="213"/>
      <c r="AG811" s="213" t="s">
        <v>259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5">
      <c r="A812" s="220"/>
      <c r="B812" s="221"/>
      <c r="C812" s="257" t="s">
        <v>1230</v>
      </c>
      <c r="D812" s="223"/>
      <c r="E812" s="224">
        <v>8.1999999999999993</v>
      </c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13"/>
      <c r="Z812" s="213"/>
      <c r="AA812" s="213"/>
      <c r="AB812" s="213"/>
      <c r="AC812" s="213"/>
      <c r="AD812" s="213"/>
      <c r="AE812" s="213"/>
      <c r="AF812" s="213"/>
      <c r="AG812" s="213" t="s">
        <v>259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5">
      <c r="A813" s="232">
        <v>246</v>
      </c>
      <c r="B813" s="233" t="s">
        <v>1231</v>
      </c>
      <c r="C813" s="252" t="s">
        <v>1232</v>
      </c>
      <c r="D813" s="234" t="s">
        <v>400</v>
      </c>
      <c r="E813" s="235">
        <v>22.2</v>
      </c>
      <c r="F813" s="236"/>
      <c r="G813" s="237">
        <f>ROUND(E813*F813,2)</f>
        <v>0</v>
      </c>
      <c r="H813" s="236"/>
      <c r="I813" s="237">
        <f>ROUND(E813*H813,2)</f>
        <v>0</v>
      </c>
      <c r="J813" s="236"/>
      <c r="K813" s="237">
        <f>ROUND(E813*J813,2)</f>
        <v>0</v>
      </c>
      <c r="L813" s="237">
        <v>21</v>
      </c>
      <c r="M813" s="237">
        <f>G813*(1+L813/100)</f>
        <v>0</v>
      </c>
      <c r="N813" s="237">
        <v>1.8400000000000001E-3</v>
      </c>
      <c r="O813" s="237">
        <f>ROUND(E813*N813,2)</f>
        <v>0.04</v>
      </c>
      <c r="P813" s="237">
        <v>0</v>
      </c>
      <c r="Q813" s="237">
        <f>ROUND(E813*P813,2)</f>
        <v>0</v>
      </c>
      <c r="R813" s="237"/>
      <c r="S813" s="237" t="s">
        <v>305</v>
      </c>
      <c r="T813" s="238" t="s">
        <v>186</v>
      </c>
      <c r="U813" s="222">
        <v>0.25</v>
      </c>
      <c r="V813" s="222">
        <f>ROUND(E813*U813,2)</f>
        <v>5.55</v>
      </c>
      <c r="W813" s="222"/>
      <c r="X813" s="222" t="s">
        <v>218</v>
      </c>
      <c r="Y813" s="213"/>
      <c r="Z813" s="213"/>
      <c r="AA813" s="213"/>
      <c r="AB813" s="213"/>
      <c r="AC813" s="213"/>
      <c r="AD813" s="213"/>
      <c r="AE813" s="213"/>
      <c r="AF813" s="213"/>
      <c r="AG813" s="213" t="s">
        <v>219</v>
      </c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5">
      <c r="A814" s="220"/>
      <c r="B814" s="221"/>
      <c r="C814" s="253" t="s">
        <v>1233</v>
      </c>
      <c r="D814" s="240"/>
      <c r="E814" s="240"/>
      <c r="F814" s="240"/>
      <c r="G814" s="240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13"/>
      <c r="Z814" s="213"/>
      <c r="AA814" s="213"/>
      <c r="AB814" s="213"/>
      <c r="AC814" s="213"/>
      <c r="AD814" s="213"/>
      <c r="AE814" s="213"/>
      <c r="AF814" s="213"/>
      <c r="AG814" s="213" t="s">
        <v>190</v>
      </c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5">
      <c r="A815" s="220"/>
      <c r="B815" s="221"/>
      <c r="C815" s="257" t="s">
        <v>1234</v>
      </c>
      <c r="D815" s="223"/>
      <c r="E815" s="224">
        <v>22.2</v>
      </c>
      <c r="F815" s="222"/>
      <c r="G815" s="222"/>
      <c r="H815" s="222"/>
      <c r="I815" s="222"/>
      <c r="J815" s="222"/>
      <c r="K815" s="222"/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  <c r="X815" s="222"/>
      <c r="Y815" s="213"/>
      <c r="Z815" s="213"/>
      <c r="AA815" s="213"/>
      <c r="AB815" s="213"/>
      <c r="AC815" s="213"/>
      <c r="AD815" s="213"/>
      <c r="AE815" s="213"/>
      <c r="AF815" s="213"/>
      <c r="AG815" s="213" t="s">
        <v>259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ht="20.399999999999999" outlineLevel="1" x14ac:dyDescent="0.25">
      <c r="A816" s="232">
        <v>247</v>
      </c>
      <c r="B816" s="233" t="s">
        <v>1235</v>
      </c>
      <c r="C816" s="252" t="s">
        <v>1236</v>
      </c>
      <c r="D816" s="234" t="s">
        <v>400</v>
      </c>
      <c r="E816" s="235">
        <v>22</v>
      </c>
      <c r="F816" s="236"/>
      <c r="G816" s="237">
        <f>ROUND(E816*F816,2)</f>
        <v>0</v>
      </c>
      <c r="H816" s="236"/>
      <c r="I816" s="237">
        <f>ROUND(E816*H816,2)</f>
        <v>0</v>
      </c>
      <c r="J816" s="236"/>
      <c r="K816" s="237">
        <f>ROUND(E816*J816,2)</f>
        <v>0</v>
      </c>
      <c r="L816" s="237">
        <v>21</v>
      </c>
      <c r="M816" s="237">
        <f>G816*(1+L816/100)</f>
        <v>0</v>
      </c>
      <c r="N816" s="237">
        <v>5.8E-4</v>
      </c>
      <c r="O816" s="237">
        <f>ROUND(E816*N816,2)</f>
        <v>0.01</v>
      </c>
      <c r="P816" s="237">
        <v>0</v>
      </c>
      <c r="Q816" s="237">
        <f>ROUND(E816*P816,2)</f>
        <v>0</v>
      </c>
      <c r="R816" s="237"/>
      <c r="S816" s="237" t="s">
        <v>305</v>
      </c>
      <c r="T816" s="238" t="s">
        <v>186</v>
      </c>
      <c r="U816" s="222">
        <v>0.19</v>
      </c>
      <c r="V816" s="222">
        <f>ROUND(E816*U816,2)</f>
        <v>4.18</v>
      </c>
      <c r="W816" s="222"/>
      <c r="X816" s="222" t="s">
        <v>218</v>
      </c>
      <c r="Y816" s="213"/>
      <c r="Z816" s="213"/>
      <c r="AA816" s="213"/>
      <c r="AB816" s="213"/>
      <c r="AC816" s="213"/>
      <c r="AD816" s="213"/>
      <c r="AE816" s="213"/>
      <c r="AF816" s="213"/>
      <c r="AG816" s="213" t="s">
        <v>219</v>
      </c>
      <c r="AH816" s="213"/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5">
      <c r="A817" s="220"/>
      <c r="B817" s="221"/>
      <c r="C817" s="253" t="s">
        <v>1237</v>
      </c>
      <c r="D817" s="240"/>
      <c r="E817" s="240"/>
      <c r="F817" s="240"/>
      <c r="G817" s="240"/>
      <c r="H817" s="222"/>
      <c r="I817" s="222"/>
      <c r="J817" s="222"/>
      <c r="K817" s="222"/>
      <c r="L817" s="222"/>
      <c r="M817" s="222"/>
      <c r="N817" s="222"/>
      <c r="O817" s="222"/>
      <c r="P817" s="222"/>
      <c r="Q817" s="222"/>
      <c r="R817" s="222"/>
      <c r="S817" s="222"/>
      <c r="T817" s="222"/>
      <c r="U817" s="222"/>
      <c r="V817" s="222"/>
      <c r="W817" s="222"/>
      <c r="X817" s="222"/>
      <c r="Y817" s="213"/>
      <c r="Z817" s="213"/>
      <c r="AA817" s="213"/>
      <c r="AB817" s="213"/>
      <c r="AC817" s="213"/>
      <c r="AD817" s="213"/>
      <c r="AE817" s="213"/>
      <c r="AF817" s="213"/>
      <c r="AG817" s="213" t="s">
        <v>190</v>
      </c>
      <c r="AH817" s="213"/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5">
      <c r="A818" s="220"/>
      <c r="B818" s="221"/>
      <c r="C818" s="257" t="s">
        <v>1238</v>
      </c>
      <c r="D818" s="223"/>
      <c r="E818" s="224">
        <v>22</v>
      </c>
      <c r="F818" s="222"/>
      <c r="G818" s="222"/>
      <c r="H818" s="222"/>
      <c r="I818" s="222"/>
      <c r="J818" s="222"/>
      <c r="K818" s="222"/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  <c r="X818" s="222"/>
      <c r="Y818" s="213"/>
      <c r="Z818" s="213"/>
      <c r="AA818" s="213"/>
      <c r="AB818" s="213"/>
      <c r="AC818" s="213"/>
      <c r="AD818" s="213"/>
      <c r="AE818" s="213"/>
      <c r="AF818" s="213"/>
      <c r="AG818" s="213" t="s">
        <v>259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5">
      <c r="A819" s="232">
        <v>248</v>
      </c>
      <c r="B819" s="233" t="s">
        <v>1239</v>
      </c>
      <c r="C819" s="252" t="s">
        <v>1240</v>
      </c>
      <c r="D819" s="234" t="s">
        <v>1241</v>
      </c>
      <c r="E819" s="235">
        <v>1</v>
      </c>
      <c r="F819" s="236"/>
      <c r="G819" s="237">
        <f>ROUND(E819*F819,2)</f>
        <v>0</v>
      </c>
      <c r="H819" s="236"/>
      <c r="I819" s="237">
        <f>ROUND(E819*H819,2)</f>
        <v>0</v>
      </c>
      <c r="J819" s="236"/>
      <c r="K819" s="237">
        <f>ROUND(E819*J819,2)</f>
        <v>0</v>
      </c>
      <c r="L819" s="237">
        <v>21</v>
      </c>
      <c r="M819" s="237">
        <f>G819*(1+L819/100)</f>
        <v>0</v>
      </c>
      <c r="N819" s="237">
        <v>0</v>
      </c>
      <c r="O819" s="237">
        <f>ROUND(E819*N819,2)</f>
        <v>0</v>
      </c>
      <c r="P819" s="237">
        <v>0</v>
      </c>
      <c r="Q819" s="237">
        <f>ROUND(E819*P819,2)</f>
        <v>0</v>
      </c>
      <c r="R819" s="237"/>
      <c r="S819" s="237" t="s">
        <v>305</v>
      </c>
      <c r="T819" s="238" t="s">
        <v>186</v>
      </c>
      <c r="U819" s="222">
        <v>0</v>
      </c>
      <c r="V819" s="222">
        <f>ROUND(E819*U819,2)</f>
        <v>0</v>
      </c>
      <c r="W819" s="222"/>
      <c r="X819" s="222" t="s">
        <v>218</v>
      </c>
      <c r="Y819" s="213"/>
      <c r="Z819" s="213"/>
      <c r="AA819" s="213"/>
      <c r="AB819" s="213"/>
      <c r="AC819" s="213"/>
      <c r="AD819" s="213"/>
      <c r="AE819" s="213"/>
      <c r="AF819" s="213"/>
      <c r="AG819" s="213" t="s">
        <v>219</v>
      </c>
      <c r="AH819" s="213"/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5">
      <c r="A820" s="220"/>
      <c r="B820" s="221"/>
      <c r="C820" s="257" t="s">
        <v>1242</v>
      </c>
      <c r="D820" s="223"/>
      <c r="E820" s="224">
        <v>1</v>
      </c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13"/>
      <c r="Z820" s="213"/>
      <c r="AA820" s="213"/>
      <c r="AB820" s="213"/>
      <c r="AC820" s="213"/>
      <c r="AD820" s="213"/>
      <c r="AE820" s="213"/>
      <c r="AF820" s="213"/>
      <c r="AG820" s="213" t="s">
        <v>259</v>
      </c>
      <c r="AH820" s="213">
        <v>0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5">
      <c r="A821" s="232">
        <v>249</v>
      </c>
      <c r="B821" s="233" t="s">
        <v>1243</v>
      </c>
      <c r="C821" s="252" t="s">
        <v>1244</v>
      </c>
      <c r="D821" s="234" t="s">
        <v>224</v>
      </c>
      <c r="E821" s="235">
        <v>2</v>
      </c>
      <c r="F821" s="236"/>
      <c r="G821" s="237">
        <f>ROUND(E821*F821,2)</f>
        <v>0</v>
      </c>
      <c r="H821" s="236"/>
      <c r="I821" s="237">
        <f>ROUND(E821*H821,2)</f>
        <v>0</v>
      </c>
      <c r="J821" s="236"/>
      <c r="K821" s="237">
        <f>ROUND(E821*J821,2)</f>
        <v>0</v>
      </c>
      <c r="L821" s="237">
        <v>21</v>
      </c>
      <c r="M821" s="237">
        <f>G821*(1+L821/100)</f>
        <v>0</v>
      </c>
      <c r="N821" s="237">
        <v>3.1E-4</v>
      </c>
      <c r="O821" s="237">
        <f>ROUND(E821*N821,2)</f>
        <v>0</v>
      </c>
      <c r="P821" s="237">
        <v>0</v>
      </c>
      <c r="Q821" s="237">
        <f>ROUND(E821*P821,2)</f>
        <v>0</v>
      </c>
      <c r="R821" s="237"/>
      <c r="S821" s="237" t="s">
        <v>305</v>
      </c>
      <c r="T821" s="238" t="s">
        <v>429</v>
      </c>
      <c r="U821" s="222">
        <v>0.35</v>
      </c>
      <c r="V821" s="222">
        <f>ROUND(E821*U821,2)</f>
        <v>0.7</v>
      </c>
      <c r="W821" s="222"/>
      <c r="X821" s="222" t="s">
        <v>218</v>
      </c>
      <c r="Y821" s="213"/>
      <c r="Z821" s="213"/>
      <c r="AA821" s="213"/>
      <c r="AB821" s="213"/>
      <c r="AC821" s="213"/>
      <c r="AD821" s="213"/>
      <c r="AE821" s="213"/>
      <c r="AF821" s="213"/>
      <c r="AG821" s="213" t="s">
        <v>219</v>
      </c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5">
      <c r="A822" s="220"/>
      <c r="B822" s="221"/>
      <c r="C822" s="257" t="s">
        <v>1245</v>
      </c>
      <c r="D822" s="223"/>
      <c r="E822" s="224">
        <v>2</v>
      </c>
      <c r="F822" s="222"/>
      <c r="G822" s="222"/>
      <c r="H822" s="222"/>
      <c r="I822" s="222"/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13"/>
      <c r="Z822" s="213"/>
      <c r="AA822" s="213"/>
      <c r="AB822" s="213"/>
      <c r="AC822" s="213"/>
      <c r="AD822" s="213"/>
      <c r="AE822" s="213"/>
      <c r="AF822" s="213"/>
      <c r="AG822" s="213" t="s">
        <v>259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ht="20.399999999999999" outlineLevel="1" x14ac:dyDescent="0.25">
      <c r="A823" s="232">
        <v>250</v>
      </c>
      <c r="B823" s="233" t="s">
        <v>1246</v>
      </c>
      <c r="C823" s="252" t="s">
        <v>1247</v>
      </c>
      <c r="D823" s="234" t="s">
        <v>224</v>
      </c>
      <c r="E823" s="235">
        <v>2</v>
      </c>
      <c r="F823" s="236"/>
      <c r="G823" s="237">
        <f>ROUND(E823*F823,2)</f>
        <v>0</v>
      </c>
      <c r="H823" s="236"/>
      <c r="I823" s="237">
        <f>ROUND(E823*H823,2)</f>
        <v>0</v>
      </c>
      <c r="J823" s="236"/>
      <c r="K823" s="237">
        <f>ROUND(E823*J823,2)</f>
        <v>0</v>
      </c>
      <c r="L823" s="237">
        <v>21</v>
      </c>
      <c r="M823" s="237">
        <f>G823*(1+L823/100)</f>
        <v>0</v>
      </c>
      <c r="N823" s="237">
        <v>3.8E-3</v>
      </c>
      <c r="O823" s="237">
        <f>ROUND(E823*N823,2)</f>
        <v>0.01</v>
      </c>
      <c r="P823" s="237">
        <v>0</v>
      </c>
      <c r="Q823" s="237">
        <f>ROUND(E823*P823,2)</f>
        <v>0</v>
      </c>
      <c r="R823" s="237" t="s">
        <v>291</v>
      </c>
      <c r="S823" s="237" t="s">
        <v>185</v>
      </c>
      <c r="T823" s="238" t="s">
        <v>185</v>
      </c>
      <c r="U823" s="222">
        <v>0</v>
      </c>
      <c r="V823" s="222">
        <f>ROUND(E823*U823,2)</f>
        <v>0</v>
      </c>
      <c r="W823" s="222"/>
      <c r="X823" s="222" t="s">
        <v>292</v>
      </c>
      <c r="Y823" s="213"/>
      <c r="Z823" s="213"/>
      <c r="AA823" s="213"/>
      <c r="AB823" s="213"/>
      <c r="AC823" s="213"/>
      <c r="AD823" s="213"/>
      <c r="AE823" s="213"/>
      <c r="AF823" s="213"/>
      <c r="AG823" s="213" t="s">
        <v>293</v>
      </c>
      <c r="AH823" s="213"/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5">
      <c r="A824" s="220"/>
      <c r="B824" s="221"/>
      <c r="C824" s="257" t="s">
        <v>1245</v>
      </c>
      <c r="D824" s="223"/>
      <c r="E824" s="224">
        <v>2</v>
      </c>
      <c r="F824" s="222"/>
      <c r="G824" s="222"/>
      <c r="H824" s="222"/>
      <c r="I824" s="222"/>
      <c r="J824" s="222"/>
      <c r="K824" s="222"/>
      <c r="L824" s="222"/>
      <c r="M824" s="222"/>
      <c r="N824" s="222"/>
      <c r="O824" s="222"/>
      <c r="P824" s="222"/>
      <c r="Q824" s="222"/>
      <c r="R824" s="222"/>
      <c r="S824" s="222"/>
      <c r="T824" s="222"/>
      <c r="U824" s="222"/>
      <c r="V824" s="222"/>
      <c r="W824" s="222"/>
      <c r="X824" s="222"/>
      <c r="Y824" s="213"/>
      <c r="Z824" s="213"/>
      <c r="AA824" s="213"/>
      <c r="AB824" s="213"/>
      <c r="AC824" s="213"/>
      <c r="AD824" s="213"/>
      <c r="AE824" s="213"/>
      <c r="AF824" s="213"/>
      <c r="AG824" s="213" t="s">
        <v>259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ht="20.399999999999999" outlineLevel="1" x14ac:dyDescent="0.25">
      <c r="A825" s="232">
        <v>251</v>
      </c>
      <c r="B825" s="233" t="s">
        <v>1248</v>
      </c>
      <c r="C825" s="252" t="s">
        <v>1249</v>
      </c>
      <c r="D825" s="234" t="s">
        <v>216</v>
      </c>
      <c r="E825" s="235">
        <v>257.66399999999999</v>
      </c>
      <c r="F825" s="236"/>
      <c r="G825" s="237">
        <f>ROUND(E825*F825,2)</f>
        <v>0</v>
      </c>
      <c r="H825" s="236"/>
      <c r="I825" s="237">
        <f>ROUND(E825*H825,2)</f>
        <v>0</v>
      </c>
      <c r="J825" s="236"/>
      <c r="K825" s="237">
        <f>ROUND(E825*J825,2)</f>
        <v>0</v>
      </c>
      <c r="L825" s="237">
        <v>21</v>
      </c>
      <c r="M825" s="237">
        <f>G825*(1+L825/100)</f>
        <v>0</v>
      </c>
      <c r="N825" s="237">
        <v>5.4999999999999997E-3</v>
      </c>
      <c r="O825" s="237">
        <f>ROUND(E825*N825,2)</f>
        <v>1.42</v>
      </c>
      <c r="P825" s="237">
        <v>0</v>
      </c>
      <c r="Q825" s="237">
        <f>ROUND(E825*P825,2)</f>
        <v>0</v>
      </c>
      <c r="R825" s="237" t="s">
        <v>291</v>
      </c>
      <c r="S825" s="237" t="s">
        <v>185</v>
      </c>
      <c r="T825" s="238" t="s">
        <v>185</v>
      </c>
      <c r="U825" s="222">
        <v>0</v>
      </c>
      <c r="V825" s="222">
        <f>ROUND(E825*U825,2)</f>
        <v>0</v>
      </c>
      <c r="W825" s="222"/>
      <c r="X825" s="222" t="s">
        <v>292</v>
      </c>
      <c r="Y825" s="213"/>
      <c r="Z825" s="213"/>
      <c r="AA825" s="213"/>
      <c r="AB825" s="213"/>
      <c r="AC825" s="213"/>
      <c r="AD825" s="213"/>
      <c r="AE825" s="213"/>
      <c r="AF825" s="213"/>
      <c r="AG825" s="213" t="s">
        <v>293</v>
      </c>
      <c r="AH825" s="213"/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5">
      <c r="A826" s="220"/>
      <c r="B826" s="221"/>
      <c r="C826" s="266" t="s">
        <v>537</v>
      </c>
      <c r="D826" s="261"/>
      <c r="E826" s="262"/>
      <c r="F826" s="222"/>
      <c r="G826" s="222"/>
      <c r="H826" s="222"/>
      <c r="I826" s="222"/>
      <c r="J826" s="222"/>
      <c r="K826" s="222"/>
      <c r="L826" s="222"/>
      <c r="M826" s="222"/>
      <c r="N826" s="222"/>
      <c r="O826" s="222"/>
      <c r="P826" s="222"/>
      <c r="Q826" s="222"/>
      <c r="R826" s="222"/>
      <c r="S826" s="222"/>
      <c r="T826" s="222"/>
      <c r="U826" s="222"/>
      <c r="V826" s="222"/>
      <c r="W826" s="222"/>
      <c r="X826" s="222"/>
      <c r="Y826" s="213"/>
      <c r="Z826" s="213"/>
      <c r="AA826" s="213"/>
      <c r="AB826" s="213"/>
      <c r="AC826" s="213"/>
      <c r="AD826" s="213"/>
      <c r="AE826" s="213"/>
      <c r="AF826" s="213"/>
      <c r="AG826" s="213" t="s">
        <v>259</v>
      </c>
      <c r="AH826" s="213"/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5">
      <c r="A827" s="220"/>
      <c r="B827" s="221"/>
      <c r="C827" s="267" t="s">
        <v>1250</v>
      </c>
      <c r="D827" s="261"/>
      <c r="E827" s="262">
        <v>200</v>
      </c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  <c r="X827" s="222"/>
      <c r="Y827" s="213"/>
      <c r="Z827" s="213"/>
      <c r="AA827" s="213"/>
      <c r="AB827" s="213"/>
      <c r="AC827" s="213"/>
      <c r="AD827" s="213"/>
      <c r="AE827" s="213"/>
      <c r="AF827" s="213"/>
      <c r="AG827" s="213" t="s">
        <v>259</v>
      </c>
      <c r="AH827" s="213">
        <v>2</v>
      </c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5">
      <c r="A828" s="220"/>
      <c r="B828" s="221"/>
      <c r="C828" s="267" t="s">
        <v>1251</v>
      </c>
      <c r="D828" s="261"/>
      <c r="E828" s="262">
        <v>5.76</v>
      </c>
      <c r="F828" s="222"/>
      <c r="G828" s="222"/>
      <c r="H828" s="222"/>
      <c r="I828" s="222"/>
      <c r="J828" s="222"/>
      <c r="K828" s="222"/>
      <c r="L828" s="222"/>
      <c r="M828" s="222"/>
      <c r="N828" s="222"/>
      <c r="O828" s="222"/>
      <c r="P828" s="222"/>
      <c r="Q828" s="222"/>
      <c r="R828" s="222"/>
      <c r="S828" s="222"/>
      <c r="T828" s="222"/>
      <c r="U828" s="222"/>
      <c r="V828" s="222"/>
      <c r="W828" s="222"/>
      <c r="X828" s="222"/>
      <c r="Y828" s="213"/>
      <c r="Z828" s="213"/>
      <c r="AA828" s="213"/>
      <c r="AB828" s="213"/>
      <c r="AC828" s="213"/>
      <c r="AD828" s="213"/>
      <c r="AE828" s="213"/>
      <c r="AF828" s="213"/>
      <c r="AG828" s="213" t="s">
        <v>259</v>
      </c>
      <c r="AH828" s="213">
        <v>2</v>
      </c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5">
      <c r="A829" s="220"/>
      <c r="B829" s="221"/>
      <c r="C829" s="267" t="s">
        <v>1252</v>
      </c>
      <c r="D829" s="261"/>
      <c r="E829" s="262">
        <v>8.9600000000000009</v>
      </c>
      <c r="F829" s="222"/>
      <c r="G829" s="222"/>
      <c r="H829" s="222"/>
      <c r="I829" s="222"/>
      <c r="J829" s="222"/>
      <c r="K829" s="222"/>
      <c r="L829" s="222"/>
      <c r="M829" s="222"/>
      <c r="N829" s="222"/>
      <c r="O829" s="222"/>
      <c r="P829" s="222"/>
      <c r="Q829" s="222"/>
      <c r="R829" s="222"/>
      <c r="S829" s="222"/>
      <c r="T829" s="222"/>
      <c r="U829" s="222"/>
      <c r="V829" s="222"/>
      <c r="W829" s="222"/>
      <c r="X829" s="222"/>
      <c r="Y829" s="213"/>
      <c r="Z829" s="213"/>
      <c r="AA829" s="213"/>
      <c r="AB829" s="213"/>
      <c r="AC829" s="213"/>
      <c r="AD829" s="213"/>
      <c r="AE829" s="213"/>
      <c r="AF829" s="213"/>
      <c r="AG829" s="213" t="s">
        <v>259</v>
      </c>
      <c r="AH829" s="213">
        <v>2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5">
      <c r="A830" s="220"/>
      <c r="B830" s="221"/>
      <c r="C830" s="266" t="s">
        <v>540</v>
      </c>
      <c r="D830" s="261"/>
      <c r="E830" s="262"/>
      <c r="F830" s="222"/>
      <c r="G830" s="222"/>
      <c r="H830" s="222"/>
      <c r="I830" s="222"/>
      <c r="J830" s="222"/>
      <c r="K830" s="222"/>
      <c r="L830" s="222"/>
      <c r="M830" s="222"/>
      <c r="N830" s="222"/>
      <c r="O830" s="222"/>
      <c r="P830" s="222"/>
      <c r="Q830" s="222"/>
      <c r="R830" s="222"/>
      <c r="S830" s="222"/>
      <c r="T830" s="222"/>
      <c r="U830" s="222"/>
      <c r="V830" s="222"/>
      <c r="W830" s="222"/>
      <c r="X830" s="222"/>
      <c r="Y830" s="213"/>
      <c r="Z830" s="213"/>
      <c r="AA830" s="213"/>
      <c r="AB830" s="213"/>
      <c r="AC830" s="213"/>
      <c r="AD830" s="213"/>
      <c r="AE830" s="213"/>
      <c r="AF830" s="213"/>
      <c r="AG830" s="213" t="s">
        <v>259</v>
      </c>
      <c r="AH830" s="213"/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5">
      <c r="A831" s="220"/>
      <c r="B831" s="221"/>
      <c r="C831" s="257" t="s">
        <v>1253</v>
      </c>
      <c r="D831" s="223"/>
      <c r="E831" s="224">
        <v>257.66399999999999</v>
      </c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  <c r="S831" s="222"/>
      <c r="T831" s="222"/>
      <c r="U831" s="222"/>
      <c r="V831" s="222"/>
      <c r="W831" s="222"/>
      <c r="X831" s="222"/>
      <c r="Y831" s="213"/>
      <c r="Z831" s="213"/>
      <c r="AA831" s="213"/>
      <c r="AB831" s="213"/>
      <c r="AC831" s="213"/>
      <c r="AD831" s="213"/>
      <c r="AE831" s="213"/>
      <c r="AF831" s="213"/>
      <c r="AG831" s="213" t="s">
        <v>259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ht="20.399999999999999" outlineLevel="1" x14ac:dyDescent="0.25">
      <c r="A832" s="232">
        <v>252</v>
      </c>
      <c r="B832" s="233" t="s">
        <v>1187</v>
      </c>
      <c r="C832" s="252" t="s">
        <v>1188</v>
      </c>
      <c r="D832" s="234" t="s">
        <v>216</v>
      </c>
      <c r="E832" s="235">
        <v>257.66399999999999</v>
      </c>
      <c r="F832" s="236"/>
      <c r="G832" s="237">
        <f>ROUND(E832*F832,2)</f>
        <v>0</v>
      </c>
      <c r="H832" s="236"/>
      <c r="I832" s="237">
        <f>ROUND(E832*H832,2)</f>
        <v>0</v>
      </c>
      <c r="J832" s="236"/>
      <c r="K832" s="237">
        <f>ROUND(E832*J832,2)</f>
        <v>0</v>
      </c>
      <c r="L832" s="237">
        <v>21</v>
      </c>
      <c r="M832" s="237">
        <f>G832*(1+L832/100)</f>
        <v>0</v>
      </c>
      <c r="N832" s="237">
        <v>4.4999999999999997E-3</v>
      </c>
      <c r="O832" s="237">
        <f>ROUND(E832*N832,2)</f>
        <v>1.1599999999999999</v>
      </c>
      <c r="P832" s="237">
        <v>0</v>
      </c>
      <c r="Q832" s="237">
        <f>ROUND(E832*P832,2)</f>
        <v>0</v>
      </c>
      <c r="R832" s="237" t="s">
        <v>291</v>
      </c>
      <c r="S832" s="237" t="s">
        <v>185</v>
      </c>
      <c r="T832" s="238" t="s">
        <v>185</v>
      </c>
      <c r="U832" s="222">
        <v>0</v>
      </c>
      <c r="V832" s="222">
        <f>ROUND(E832*U832,2)</f>
        <v>0</v>
      </c>
      <c r="W832" s="222"/>
      <c r="X832" s="222" t="s">
        <v>292</v>
      </c>
      <c r="Y832" s="213"/>
      <c r="Z832" s="213"/>
      <c r="AA832" s="213"/>
      <c r="AB832" s="213"/>
      <c r="AC832" s="213"/>
      <c r="AD832" s="213"/>
      <c r="AE832" s="213"/>
      <c r="AF832" s="213"/>
      <c r="AG832" s="213" t="s">
        <v>293</v>
      </c>
      <c r="AH832" s="213"/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5">
      <c r="A833" s="220"/>
      <c r="B833" s="221"/>
      <c r="C833" s="266" t="s">
        <v>537</v>
      </c>
      <c r="D833" s="261"/>
      <c r="E833" s="262"/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2"/>
      <c r="Q833" s="222"/>
      <c r="R833" s="222"/>
      <c r="S833" s="222"/>
      <c r="T833" s="222"/>
      <c r="U833" s="222"/>
      <c r="V833" s="222"/>
      <c r="W833" s="222"/>
      <c r="X833" s="222"/>
      <c r="Y833" s="213"/>
      <c r="Z833" s="213"/>
      <c r="AA833" s="213"/>
      <c r="AB833" s="213"/>
      <c r="AC833" s="213"/>
      <c r="AD833" s="213"/>
      <c r="AE833" s="213"/>
      <c r="AF833" s="213"/>
      <c r="AG833" s="213" t="s">
        <v>259</v>
      </c>
      <c r="AH833" s="213"/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5">
      <c r="A834" s="220"/>
      <c r="B834" s="221"/>
      <c r="C834" s="267" t="s">
        <v>1250</v>
      </c>
      <c r="D834" s="261"/>
      <c r="E834" s="262">
        <v>200</v>
      </c>
      <c r="F834" s="222"/>
      <c r="G834" s="222"/>
      <c r="H834" s="222"/>
      <c r="I834" s="222"/>
      <c r="J834" s="222"/>
      <c r="K834" s="222"/>
      <c r="L834" s="222"/>
      <c r="M834" s="222"/>
      <c r="N834" s="222"/>
      <c r="O834" s="222"/>
      <c r="P834" s="222"/>
      <c r="Q834" s="222"/>
      <c r="R834" s="222"/>
      <c r="S834" s="222"/>
      <c r="T834" s="222"/>
      <c r="U834" s="222"/>
      <c r="V834" s="222"/>
      <c r="W834" s="222"/>
      <c r="X834" s="222"/>
      <c r="Y834" s="213"/>
      <c r="Z834" s="213"/>
      <c r="AA834" s="213"/>
      <c r="AB834" s="213"/>
      <c r="AC834" s="213"/>
      <c r="AD834" s="213"/>
      <c r="AE834" s="213"/>
      <c r="AF834" s="213"/>
      <c r="AG834" s="213" t="s">
        <v>259</v>
      </c>
      <c r="AH834" s="213">
        <v>2</v>
      </c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 x14ac:dyDescent="0.25">
      <c r="A835" s="220"/>
      <c r="B835" s="221"/>
      <c r="C835" s="267" t="s">
        <v>1251</v>
      </c>
      <c r="D835" s="261"/>
      <c r="E835" s="262">
        <v>5.76</v>
      </c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13"/>
      <c r="Z835" s="213"/>
      <c r="AA835" s="213"/>
      <c r="AB835" s="213"/>
      <c r="AC835" s="213"/>
      <c r="AD835" s="213"/>
      <c r="AE835" s="213"/>
      <c r="AF835" s="213"/>
      <c r="AG835" s="213" t="s">
        <v>259</v>
      </c>
      <c r="AH835" s="213">
        <v>2</v>
      </c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5">
      <c r="A836" s="220"/>
      <c r="B836" s="221"/>
      <c r="C836" s="267" t="s">
        <v>1252</v>
      </c>
      <c r="D836" s="261"/>
      <c r="E836" s="262">
        <v>8.9600000000000009</v>
      </c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13"/>
      <c r="Z836" s="213"/>
      <c r="AA836" s="213"/>
      <c r="AB836" s="213"/>
      <c r="AC836" s="213"/>
      <c r="AD836" s="213"/>
      <c r="AE836" s="213"/>
      <c r="AF836" s="213"/>
      <c r="AG836" s="213" t="s">
        <v>259</v>
      </c>
      <c r="AH836" s="213">
        <v>2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5">
      <c r="A837" s="220"/>
      <c r="B837" s="221"/>
      <c r="C837" s="266" t="s">
        <v>540</v>
      </c>
      <c r="D837" s="261"/>
      <c r="E837" s="262"/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13"/>
      <c r="Z837" s="213"/>
      <c r="AA837" s="213"/>
      <c r="AB837" s="213"/>
      <c r="AC837" s="213"/>
      <c r="AD837" s="213"/>
      <c r="AE837" s="213"/>
      <c r="AF837" s="213"/>
      <c r="AG837" s="213" t="s">
        <v>259</v>
      </c>
      <c r="AH837" s="213"/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5">
      <c r="A838" s="220"/>
      <c r="B838" s="221"/>
      <c r="C838" s="257" t="s">
        <v>1253</v>
      </c>
      <c r="D838" s="223"/>
      <c r="E838" s="224">
        <v>257.66399999999999</v>
      </c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13"/>
      <c r="Z838" s="213"/>
      <c r="AA838" s="213"/>
      <c r="AB838" s="213"/>
      <c r="AC838" s="213"/>
      <c r="AD838" s="213"/>
      <c r="AE838" s="213"/>
      <c r="AF838" s="213"/>
      <c r="AG838" s="213" t="s">
        <v>259</v>
      </c>
      <c r="AH838" s="213">
        <v>0</v>
      </c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5">
      <c r="A839" s="232">
        <v>253</v>
      </c>
      <c r="B839" s="233" t="s">
        <v>1254</v>
      </c>
      <c r="C839" s="252" t="s">
        <v>1255</v>
      </c>
      <c r="D839" s="234" t="s">
        <v>270</v>
      </c>
      <c r="E839" s="235">
        <v>5.2389099999999997</v>
      </c>
      <c r="F839" s="236"/>
      <c r="G839" s="237">
        <f>ROUND(E839*F839,2)</f>
        <v>0</v>
      </c>
      <c r="H839" s="236"/>
      <c r="I839" s="237">
        <f>ROUND(E839*H839,2)</f>
        <v>0</v>
      </c>
      <c r="J839" s="236"/>
      <c r="K839" s="237">
        <f>ROUND(E839*J839,2)</f>
        <v>0</v>
      </c>
      <c r="L839" s="237">
        <v>21</v>
      </c>
      <c r="M839" s="237">
        <f>G839*(1+L839/100)</f>
        <v>0</v>
      </c>
      <c r="N839" s="237">
        <v>0</v>
      </c>
      <c r="O839" s="237">
        <f>ROUND(E839*N839,2)</f>
        <v>0</v>
      </c>
      <c r="P839" s="237">
        <v>0</v>
      </c>
      <c r="Q839" s="237">
        <f>ROUND(E839*P839,2)</f>
        <v>0</v>
      </c>
      <c r="R839" s="237" t="s">
        <v>1071</v>
      </c>
      <c r="S839" s="237" t="s">
        <v>185</v>
      </c>
      <c r="T839" s="238" t="s">
        <v>185</v>
      </c>
      <c r="U839" s="222">
        <v>1.609</v>
      </c>
      <c r="V839" s="222">
        <f>ROUND(E839*U839,2)</f>
        <v>8.43</v>
      </c>
      <c r="W839" s="222"/>
      <c r="X839" s="222" t="s">
        <v>297</v>
      </c>
      <c r="Y839" s="213"/>
      <c r="Z839" s="213"/>
      <c r="AA839" s="213"/>
      <c r="AB839" s="213"/>
      <c r="AC839" s="213"/>
      <c r="AD839" s="213"/>
      <c r="AE839" s="213"/>
      <c r="AF839" s="213"/>
      <c r="AG839" s="213" t="s">
        <v>298</v>
      </c>
      <c r="AH839" s="213"/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5">
      <c r="A840" s="220"/>
      <c r="B840" s="221"/>
      <c r="C840" s="254" t="s">
        <v>1256</v>
      </c>
      <c r="D840" s="241"/>
      <c r="E840" s="241"/>
      <c r="F840" s="241"/>
      <c r="G840" s="241"/>
      <c r="H840" s="222"/>
      <c r="I840" s="222"/>
      <c r="J840" s="222"/>
      <c r="K840" s="222"/>
      <c r="L840" s="222"/>
      <c r="M840" s="222"/>
      <c r="N840" s="222"/>
      <c r="O840" s="222"/>
      <c r="P840" s="222"/>
      <c r="Q840" s="222"/>
      <c r="R840" s="222"/>
      <c r="S840" s="222"/>
      <c r="T840" s="222"/>
      <c r="U840" s="222"/>
      <c r="V840" s="222"/>
      <c r="W840" s="222"/>
      <c r="X840" s="222"/>
      <c r="Y840" s="213"/>
      <c r="Z840" s="213"/>
      <c r="AA840" s="213"/>
      <c r="AB840" s="213"/>
      <c r="AC840" s="213"/>
      <c r="AD840" s="213"/>
      <c r="AE840" s="213"/>
      <c r="AF840" s="213"/>
      <c r="AG840" s="213" t="s">
        <v>221</v>
      </c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 x14ac:dyDescent="0.25">
      <c r="A841" s="220"/>
      <c r="B841" s="221"/>
      <c r="C841" s="257" t="s">
        <v>300</v>
      </c>
      <c r="D841" s="223"/>
      <c r="E841" s="224"/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13"/>
      <c r="Z841" s="213"/>
      <c r="AA841" s="213"/>
      <c r="AB841" s="213"/>
      <c r="AC841" s="213"/>
      <c r="AD841" s="213"/>
      <c r="AE841" s="213"/>
      <c r="AF841" s="213"/>
      <c r="AG841" s="213" t="s">
        <v>259</v>
      </c>
      <c r="AH841" s="213">
        <v>0</v>
      </c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1" x14ac:dyDescent="0.25">
      <c r="A842" s="220"/>
      <c r="B842" s="221"/>
      <c r="C842" s="257" t="s">
        <v>1257</v>
      </c>
      <c r="D842" s="223"/>
      <c r="E842" s="224"/>
      <c r="F842" s="222"/>
      <c r="G842" s="222"/>
      <c r="H842" s="222"/>
      <c r="I842" s="222"/>
      <c r="J842" s="222"/>
      <c r="K842" s="222"/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  <c r="X842" s="222"/>
      <c r="Y842" s="213"/>
      <c r="Z842" s="213"/>
      <c r="AA842" s="213"/>
      <c r="AB842" s="213"/>
      <c r="AC842" s="213"/>
      <c r="AD842" s="213"/>
      <c r="AE842" s="213"/>
      <c r="AF842" s="213"/>
      <c r="AG842" s="213" t="s">
        <v>259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5">
      <c r="A843" s="220"/>
      <c r="B843" s="221"/>
      <c r="C843" s="257" t="s">
        <v>1258</v>
      </c>
      <c r="D843" s="223"/>
      <c r="E843" s="224">
        <v>5.2389099999999997</v>
      </c>
      <c r="F843" s="222"/>
      <c r="G843" s="222"/>
      <c r="H843" s="222"/>
      <c r="I843" s="222"/>
      <c r="J843" s="222"/>
      <c r="K843" s="222"/>
      <c r="L843" s="222"/>
      <c r="M843" s="222"/>
      <c r="N843" s="222"/>
      <c r="O843" s="222"/>
      <c r="P843" s="222"/>
      <c r="Q843" s="222"/>
      <c r="R843" s="222"/>
      <c r="S843" s="222"/>
      <c r="T843" s="222"/>
      <c r="U843" s="222"/>
      <c r="V843" s="222"/>
      <c r="W843" s="222"/>
      <c r="X843" s="222"/>
      <c r="Y843" s="213"/>
      <c r="Z843" s="213"/>
      <c r="AA843" s="213"/>
      <c r="AB843" s="213"/>
      <c r="AC843" s="213"/>
      <c r="AD843" s="213"/>
      <c r="AE843" s="213"/>
      <c r="AF843" s="213"/>
      <c r="AG843" s="213" t="s">
        <v>259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x14ac:dyDescent="0.25">
      <c r="A844" s="226" t="s">
        <v>180</v>
      </c>
      <c r="B844" s="227" t="s">
        <v>102</v>
      </c>
      <c r="C844" s="251" t="s">
        <v>103</v>
      </c>
      <c r="D844" s="228"/>
      <c r="E844" s="229"/>
      <c r="F844" s="230"/>
      <c r="G844" s="230">
        <f>SUMIF(AG845:AG942,"&lt;&gt;NOR",G845:G942)</f>
        <v>0</v>
      </c>
      <c r="H844" s="230"/>
      <c r="I844" s="230">
        <f>SUM(I845:I942)</f>
        <v>0</v>
      </c>
      <c r="J844" s="230"/>
      <c r="K844" s="230">
        <f>SUM(K845:K942)</f>
        <v>0</v>
      </c>
      <c r="L844" s="230"/>
      <c r="M844" s="230">
        <f>SUM(M845:M942)</f>
        <v>0</v>
      </c>
      <c r="N844" s="230"/>
      <c r="O844" s="230">
        <f>SUM(O845:O942)</f>
        <v>6.8</v>
      </c>
      <c r="P844" s="230"/>
      <c r="Q844" s="230">
        <f>SUM(Q845:Q942)</f>
        <v>0</v>
      </c>
      <c r="R844" s="230"/>
      <c r="S844" s="230"/>
      <c r="T844" s="231"/>
      <c r="U844" s="225"/>
      <c r="V844" s="225">
        <f>SUM(V845:V942)</f>
        <v>322.33999999999997</v>
      </c>
      <c r="W844" s="225"/>
      <c r="X844" s="225"/>
      <c r="AG844" t="s">
        <v>181</v>
      </c>
    </row>
    <row r="845" spans="1:60" outlineLevel="1" x14ac:dyDescent="0.25">
      <c r="A845" s="232">
        <v>254</v>
      </c>
      <c r="B845" s="233" t="s">
        <v>1259</v>
      </c>
      <c r="C845" s="252" t="s">
        <v>1260</v>
      </c>
      <c r="D845" s="234" t="s">
        <v>216</v>
      </c>
      <c r="E845" s="235">
        <v>478.40750000000003</v>
      </c>
      <c r="F845" s="236"/>
      <c r="G845" s="237">
        <f>ROUND(E845*F845,2)</f>
        <v>0</v>
      </c>
      <c r="H845" s="236"/>
      <c r="I845" s="237">
        <f>ROUND(E845*H845,2)</f>
        <v>0</v>
      </c>
      <c r="J845" s="236"/>
      <c r="K845" s="237">
        <f>ROUND(E845*J845,2)</f>
        <v>0</v>
      </c>
      <c r="L845" s="237">
        <v>21</v>
      </c>
      <c r="M845" s="237">
        <f>G845*(1+L845/100)</f>
        <v>0</v>
      </c>
      <c r="N845" s="237">
        <v>0</v>
      </c>
      <c r="O845" s="237">
        <f>ROUND(E845*N845,2)</f>
        <v>0</v>
      </c>
      <c r="P845" s="237">
        <v>0</v>
      </c>
      <c r="Q845" s="237">
        <f>ROUND(E845*P845,2)</f>
        <v>0</v>
      </c>
      <c r="R845" s="237" t="s">
        <v>1081</v>
      </c>
      <c r="S845" s="237" t="s">
        <v>185</v>
      </c>
      <c r="T845" s="238" t="s">
        <v>185</v>
      </c>
      <c r="U845" s="222">
        <v>0.08</v>
      </c>
      <c r="V845" s="222">
        <f>ROUND(E845*U845,2)</f>
        <v>38.270000000000003</v>
      </c>
      <c r="W845" s="222"/>
      <c r="X845" s="222" t="s">
        <v>218</v>
      </c>
      <c r="Y845" s="213"/>
      <c r="Z845" s="213"/>
      <c r="AA845" s="213"/>
      <c r="AB845" s="213"/>
      <c r="AC845" s="213"/>
      <c r="AD845" s="213"/>
      <c r="AE845" s="213"/>
      <c r="AF845" s="213"/>
      <c r="AG845" s="213" t="s">
        <v>219</v>
      </c>
      <c r="AH845" s="213"/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5">
      <c r="A846" s="220"/>
      <c r="B846" s="221"/>
      <c r="C846" s="257" t="s">
        <v>1261</v>
      </c>
      <c r="D846" s="223"/>
      <c r="E846" s="224">
        <v>283.16000000000003</v>
      </c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13"/>
      <c r="Z846" s="213"/>
      <c r="AA846" s="213"/>
      <c r="AB846" s="213"/>
      <c r="AC846" s="213"/>
      <c r="AD846" s="213"/>
      <c r="AE846" s="213"/>
      <c r="AF846" s="213"/>
      <c r="AG846" s="213" t="s">
        <v>259</v>
      </c>
      <c r="AH846" s="213">
        <v>0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5">
      <c r="A847" s="220"/>
      <c r="B847" s="221"/>
      <c r="C847" s="257" t="s">
        <v>752</v>
      </c>
      <c r="D847" s="223"/>
      <c r="E847" s="224">
        <v>16</v>
      </c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13"/>
      <c r="Z847" s="213"/>
      <c r="AA847" s="213"/>
      <c r="AB847" s="213"/>
      <c r="AC847" s="213"/>
      <c r="AD847" s="213"/>
      <c r="AE847" s="213"/>
      <c r="AF847" s="213"/>
      <c r="AG847" s="213" t="s">
        <v>259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5">
      <c r="A848" s="220"/>
      <c r="B848" s="221"/>
      <c r="C848" s="257" t="s">
        <v>753</v>
      </c>
      <c r="D848" s="223"/>
      <c r="E848" s="224">
        <v>55.48</v>
      </c>
      <c r="F848" s="222"/>
      <c r="G848" s="222"/>
      <c r="H848" s="222"/>
      <c r="I848" s="222"/>
      <c r="J848" s="222"/>
      <c r="K848" s="222"/>
      <c r="L848" s="222"/>
      <c r="M848" s="222"/>
      <c r="N848" s="222"/>
      <c r="O848" s="222"/>
      <c r="P848" s="222"/>
      <c r="Q848" s="222"/>
      <c r="R848" s="222"/>
      <c r="S848" s="222"/>
      <c r="T848" s="222"/>
      <c r="U848" s="222"/>
      <c r="V848" s="222"/>
      <c r="W848" s="222"/>
      <c r="X848" s="222"/>
      <c r="Y848" s="213"/>
      <c r="Z848" s="213"/>
      <c r="AA848" s="213"/>
      <c r="AB848" s="213"/>
      <c r="AC848" s="213"/>
      <c r="AD848" s="213"/>
      <c r="AE848" s="213"/>
      <c r="AF848" s="213"/>
      <c r="AG848" s="213" t="s">
        <v>259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5">
      <c r="A849" s="220"/>
      <c r="B849" s="221"/>
      <c r="C849" s="257" t="s">
        <v>754</v>
      </c>
      <c r="D849" s="223"/>
      <c r="E849" s="224">
        <v>27.78</v>
      </c>
      <c r="F849" s="222"/>
      <c r="G849" s="222"/>
      <c r="H849" s="222"/>
      <c r="I849" s="222"/>
      <c r="J849" s="222"/>
      <c r="K849" s="222"/>
      <c r="L849" s="222"/>
      <c r="M849" s="222"/>
      <c r="N849" s="222"/>
      <c r="O849" s="222"/>
      <c r="P849" s="222"/>
      <c r="Q849" s="222"/>
      <c r="R849" s="222"/>
      <c r="S849" s="222"/>
      <c r="T849" s="222"/>
      <c r="U849" s="222"/>
      <c r="V849" s="222"/>
      <c r="W849" s="222"/>
      <c r="X849" s="222"/>
      <c r="Y849" s="213"/>
      <c r="Z849" s="213"/>
      <c r="AA849" s="213"/>
      <c r="AB849" s="213"/>
      <c r="AC849" s="213"/>
      <c r="AD849" s="213"/>
      <c r="AE849" s="213"/>
      <c r="AF849" s="213"/>
      <c r="AG849" s="213" t="s">
        <v>259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5">
      <c r="A850" s="220"/>
      <c r="B850" s="221"/>
      <c r="C850" s="257" t="s">
        <v>763</v>
      </c>
      <c r="D850" s="223"/>
      <c r="E850" s="224">
        <v>3.45</v>
      </c>
      <c r="F850" s="222"/>
      <c r="G850" s="222"/>
      <c r="H850" s="222"/>
      <c r="I850" s="222"/>
      <c r="J850" s="222"/>
      <c r="K850" s="222"/>
      <c r="L850" s="222"/>
      <c r="M850" s="222"/>
      <c r="N850" s="222"/>
      <c r="O850" s="222"/>
      <c r="P850" s="222"/>
      <c r="Q850" s="222"/>
      <c r="R850" s="222"/>
      <c r="S850" s="222"/>
      <c r="T850" s="222"/>
      <c r="U850" s="222"/>
      <c r="V850" s="222"/>
      <c r="W850" s="222"/>
      <c r="X850" s="222"/>
      <c r="Y850" s="213"/>
      <c r="Z850" s="213"/>
      <c r="AA850" s="213"/>
      <c r="AB850" s="213"/>
      <c r="AC850" s="213"/>
      <c r="AD850" s="213"/>
      <c r="AE850" s="213"/>
      <c r="AF850" s="213"/>
      <c r="AG850" s="213" t="s">
        <v>259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5">
      <c r="A851" s="220"/>
      <c r="B851" s="221"/>
      <c r="C851" s="257" t="s">
        <v>756</v>
      </c>
      <c r="D851" s="223"/>
      <c r="E851" s="224">
        <v>15.4375</v>
      </c>
      <c r="F851" s="222"/>
      <c r="G851" s="222"/>
      <c r="H851" s="222"/>
      <c r="I851" s="222"/>
      <c r="J851" s="222"/>
      <c r="K851" s="222"/>
      <c r="L851" s="222"/>
      <c r="M851" s="222"/>
      <c r="N851" s="222"/>
      <c r="O851" s="222"/>
      <c r="P851" s="222"/>
      <c r="Q851" s="222"/>
      <c r="R851" s="222"/>
      <c r="S851" s="222"/>
      <c r="T851" s="222"/>
      <c r="U851" s="222"/>
      <c r="V851" s="222"/>
      <c r="W851" s="222"/>
      <c r="X851" s="222"/>
      <c r="Y851" s="213"/>
      <c r="Z851" s="213"/>
      <c r="AA851" s="213"/>
      <c r="AB851" s="213"/>
      <c r="AC851" s="213"/>
      <c r="AD851" s="213"/>
      <c r="AE851" s="213"/>
      <c r="AF851" s="213"/>
      <c r="AG851" s="213" t="s">
        <v>259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5">
      <c r="A852" s="220"/>
      <c r="B852" s="221"/>
      <c r="C852" s="257" t="s">
        <v>1262</v>
      </c>
      <c r="D852" s="223"/>
      <c r="E852" s="224">
        <v>62.96</v>
      </c>
      <c r="F852" s="222"/>
      <c r="G852" s="222"/>
      <c r="H852" s="222"/>
      <c r="I852" s="222"/>
      <c r="J852" s="222"/>
      <c r="K852" s="222"/>
      <c r="L852" s="222"/>
      <c r="M852" s="222"/>
      <c r="N852" s="222"/>
      <c r="O852" s="222"/>
      <c r="P852" s="222"/>
      <c r="Q852" s="222"/>
      <c r="R852" s="222"/>
      <c r="S852" s="222"/>
      <c r="T852" s="222"/>
      <c r="U852" s="222"/>
      <c r="V852" s="222"/>
      <c r="W852" s="222"/>
      <c r="X852" s="222"/>
      <c r="Y852" s="213"/>
      <c r="Z852" s="213"/>
      <c r="AA852" s="213"/>
      <c r="AB852" s="213"/>
      <c r="AC852" s="213"/>
      <c r="AD852" s="213"/>
      <c r="AE852" s="213"/>
      <c r="AF852" s="213"/>
      <c r="AG852" s="213" t="s">
        <v>259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5">
      <c r="A853" s="220"/>
      <c r="B853" s="221"/>
      <c r="C853" s="257" t="s">
        <v>765</v>
      </c>
      <c r="D853" s="223"/>
      <c r="E853" s="224">
        <v>14.14</v>
      </c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13"/>
      <c r="Z853" s="213"/>
      <c r="AA853" s="213"/>
      <c r="AB853" s="213"/>
      <c r="AC853" s="213"/>
      <c r="AD853" s="213"/>
      <c r="AE853" s="213"/>
      <c r="AF853" s="213"/>
      <c r="AG853" s="213" t="s">
        <v>259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 x14ac:dyDescent="0.25">
      <c r="A854" s="232">
        <v>255</v>
      </c>
      <c r="B854" s="233" t="s">
        <v>1263</v>
      </c>
      <c r="C854" s="252" t="s">
        <v>1264</v>
      </c>
      <c r="D854" s="234" t="s">
        <v>216</v>
      </c>
      <c r="E854" s="235">
        <v>83.26</v>
      </c>
      <c r="F854" s="236"/>
      <c r="G854" s="237">
        <f>ROUND(E854*F854,2)</f>
        <v>0</v>
      </c>
      <c r="H854" s="236"/>
      <c r="I854" s="237">
        <f>ROUND(E854*H854,2)</f>
        <v>0</v>
      </c>
      <c r="J854" s="236"/>
      <c r="K854" s="237">
        <f>ROUND(E854*J854,2)</f>
        <v>0</v>
      </c>
      <c r="L854" s="237">
        <v>21</v>
      </c>
      <c r="M854" s="237">
        <f>G854*(1+L854/100)</f>
        <v>0</v>
      </c>
      <c r="N854" s="237">
        <v>0</v>
      </c>
      <c r="O854" s="237">
        <f>ROUND(E854*N854,2)</f>
        <v>0</v>
      </c>
      <c r="P854" s="237">
        <v>0</v>
      </c>
      <c r="Q854" s="237">
        <f>ROUND(E854*P854,2)</f>
        <v>0</v>
      </c>
      <c r="R854" s="237" t="s">
        <v>1081</v>
      </c>
      <c r="S854" s="237" t="s">
        <v>185</v>
      </c>
      <c r="T854" s="238" t="s">
        <v>185</v>
      </c>
      <c r="U854" s="222">
        <v>0.15</v>
      </c>
      <c r="V854" s="222">
        <f>ROUND(E854*U854,2)</f>
        <v>12.49</v>
      </c>
      <c r="W854" s="222"/>
      <c r="X854" s="222" t="s">
        <v>218</v>
      </c>
      <c r="Y854" s="213"/>
      <c r="Z854" s="213"/>
      <c r="AA854" s="213"/>
      <c r="AB854" s="213"/>
      <c r="AC854" s="213"/>
      <c r="AD854" s="213"/>
      <c r="AE854" s="213"/>
      <c r="AF854" s="213"/>
      <c r="AG854" s="213" t="s">
        <v>219</v>
      </c>
      <c r="AH854" s="213"/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5">
      <c r="A855" s="220"/>
      <c r="B855" s="221"/>
      <c r="C855" s="253" t="s">
        <v>1265</v>
      </c>
      <c r="D855" s="240"/>
      <c r="E855" s="240"/>
      <c r="F855" s="240"/>
      <c r="G855" s="240"/>
      <c r="H855" s="222"/>
      <c r="I855" s="222"/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13"/>
      <c r="Z855" s="213"/>
      <c r="AA855" s="213"/>
      <c r="AB855" s="213"/>
      <c r="AC855" s="213"/>
      <c r="AD855" s="213"/>
      <c r="AE855" s="213"/>
      <c r="AF855" s="213"/>
      <c r="AG855" s="213" t="s">
        <v>190</v>
      </c>
      <c r="AH855" s="213"/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5">
      <c r="A856" s="220"/>
      <c r="B856" s="221"/>
      <c r="C856" s="257" t="s">
        <v>753</v>
      </c>
      <c r="D856" s="223"/>
      <c r="E856" s="224">
        <v>55.48</v>
      </c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13"/>
      <c r="Z856" s="213"/>
      <c r="AA856" s="213"/>
      <c r="AB856" s="213"/>
      <c r="AC856" s="213"/>
      <c r="AD856" s="213"/>
      <c r="AE856" s="213"/>
      <c r="AF856" s="213"/>
      <c r="AG856" s="213" t="s">
        <v>259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5">
      <c r="A857" s="220"/>
      <c r="B857" s="221"/>
      <c r="C857" s="257" t="s">
        <v>754</v>
      </c>
      <c r="D857" s="223"/>
      <c r="E857" s="224">
        <v>27.78</v>
      </c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13"/>
      <c r="Z857" s="213"/>
      <c r="AA857" s="213"/>
      <c r="AB857" s="213"/>
      <c r="AC857" s="213"/>
      <c r="AD857" s="213"/>
      <c r="AE857" s="213"/>
      <c r="AF857" s="213"/>
      <c r="AG857" s="213" t="s">
        <v>259</v>
      </c>
      <c r="AH857" s="213">
        <v>0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outlineLevel="1" x14ac:dyDescent="0.25">
      <c r="A858" s="232">
        <v>256</v>
      </c>
      <c r="B858" s="233" t="s">
        <v>1266</v>
      </c>
      <c r="C858" s="252" t="s">
        <v>1267</v>
      </c>
      <c r="D858" s="234" t="s">
        <v>216</v>
      </c>
      <c r="E858" s="235">
        <v>454.94375000000002</v>
      </c>
      <c r="F858" s="236"/>
      <c r="G858" s="237">
        <f>ROUND(E858*F858,2)</f>
        <v>0</v>
      </c>
      <c r="H858" s="236"/>
      <c r="I858" s="237">
        <f>ROUND(E858*H858,2)</f>
        <v>0</v>
      </c>
      <c r="J858" s="236"/>
      <c r="K858" s="237">
        <f>ROUND(E858*J858,2)</f>
        <v>0</v>
      </c>
      <c r="L858" s="237">
        <v>21</v>
      </c>
      <c r="M858" s="237">
        <f>G858*(1+L858/100)</f>
        <v>0</v>
      </c>
      <c r="N858" s="237">
        <v>2E-3</v>
      </c>
      <c r="O858" s="237">
        <f>ROUND(E858*N858,2)</f>
        <v>0.91</v>
      </c>
      <c r="P858" s="237">
        <v>0</v>
      </c>
      <c r="Q858" s="237">
        <f>ROUND(E858*P858,2)</f>
        <v>0</v>
      </c>
      <c r="R858" s="237" t="s">
        <v>1081</v>
      </c>
      <c r="S858" s="237" t="s">
        <v>185</v>
      </c>
      <c r="T858" s="238" t="s">
        <v>185</v>
      </c>
      <c r="U858" s="222">
        <v>0.12</v>
      </c>
      <c r="V858" s="222">
        <f>ROUND(E858*U858,2)</f>
        <v>54.59</v>
      </c>
      <c r="W858" s="222"/>
      <c r="X858" s="222" t="s">
        <v>218</v>
      </c>
      <c r="Y858" s="213"/>
      <c r="Z858" s="213"/>
      <c r="AA858" s="213"/>
      <c r="AB858" s="213"/>
      <c r="AC858" s="213"/>
      <c r="AD858" s="213"/>
      <c r="AE858" s="213"/>
      <c r="AF858" s="213"/>
      <c r="AG858" s="213" t="s">
        <v>219</v>
      </c>
      <c r="AH858" s="213"/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5">
      <c r="A859" s="220"/>
      <c r="B859" s="221"/>
      <c r="C859" s="257" t="s">
        <v>1268</v>
      </c>
      <c r="D859" s="223"/>
      <c r="E859" s="224">
        <v>294.63749999999999</v>
      </c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13"/>
      <c r="Z859" s="213"/>
      <c r="AA859" s="213"/>
      <c r="AB859" s="213"/>
      <c r="AC859" s="213"/>
      <c r="AD859" s="213"/>
      <c r="AE859" s="213"/>
      <c r="AF859" s="213"/>
      <c r="AG859" s="213" t="s">
        <v>259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5">
      <c r="A860" s="220"/>
      <c r="B860" s="221"/>
      <c r="C860" s="257" t="s">
        <v>1269</v>
      </c>
      <c r="D860" s="223"/>
      <c r="E860" s="224">
        <v>152.15625</v>
      </c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13"/>
      <c r="Z860" s="213"/>
      <c r="AA860" s="213"/>
      <c r="AB860" s="213"/>
      <c r="AC860" s="213"/>
      <c r="AD860" s="213"/>
      <c r="AE860" s="213"/>
      <c r="AF860" s="213"/>
      <c r="AG860" s="213" t="s">
        <v>259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5">
      <c r="A861" s="220"/>
      <c r="B861" s="221"/>
      <c r="C861" s="257" t="s">
        <v>1270</v>
      </c>
      <c r="D861" s="223"/>
      <c r="E861" s="224">
        <v>3.23</v>
      </c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13"/>
      <c r="Z861" s="213"/>
      <c r="AA861" s="213"/>
      <c r="AB861" s="213"/>
      <c r="AC861" s="213"/>
      <c r="AD861" s="213"/>
      <c r="AE861" s="213"/>
      <c r="AF861" s="213"/>
      <c r="AG861" s="213" t="s">
        <v>259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5">
      <c r="A862" s="220"/>
      <c r="B862" s="221"/>
      <c r="C862" s="257" t="s">
        <v>1200</v>
      </c>
      <c r="D862" s="223"/>
      <c r="E862" s="224">
        <v>4.92</v>
      </c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13"/>
      <c r="Z862" s="213"/>
      <c r="AA862" s="213"/>
      <c r="AB862" s="213"/>
      <c r="AC862" s="213"/>
      <c r="AD862" s="213"/>
      <c r="AE862" s="213"/>
      <c r="AF862" s="213"/>
      <c r="AG862" s="213" t="s">
        <v>259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1" x14ac:dyDescent="0.25">
      <c r="A863" s="232">
        <v>257</v>
      </c>
      <c r="B863" s="233" t="s">
        <v>1271</v>
      </c>
      <c r="C863" s="252" t="s">
        <v>1272</v>
      </c>
      <c r="D863" s="234" t="s">
        <v>216</v>
      </c>
      <c r="E863" s="235">
        <v>66.476500000000001</v>
      </c>
      <c r="F863" s="236"/>
      <c r="G863" s="237">
        <f>ROUND(E863*F863,2)</f>
        <v>0</v>
      </c>
      <c r="H863" s="236"/>
      <c r="I863" s="237">
        <f>ROUND(E863*H863,2)</f>
        <v>0</v>
      </c>
      <c r="J863" s="236"/>
      <c r="K863" s="237">
        <f>ROUND(E863*J863,2)</f>
        <v>0</v>
      </c>
      <c r="L863" s="237">
        <v>21</v>
      </c>
      <c r="M863" s="237">
        <f>G863*(1+L863/100)</f>
        <v>0</v>
      </c>
      <c r="N863" s="237">
        <v>2.5500000000000002E-3</v>
      </c>
      <c r="O863" s="237">
        <f>ROUND(E863*N863,2)</f>
        <v>0.17</v>
      </c>
      <c r="P863" s="237">
        <v>0</v>
      </c>
      <c r="Q863" s="237">
        <f>ROUND(E863*P863,2)</f>
        <v>0</v>
      </c>
      <c r="R863" s="237" t="s">
        <v>1081</v>
      </c>
      <c r="S863" s="237" t="s">
        <v>185</v>
      </c>
      <c r="T863" s="238" t="s">
        <v>185</v>
      </c>
      <c r="U863" s="222">
        <v>0.31809999999999999</v>
      </c>
      <c r="V863" s="222">
        <f>ROUND(E863*U863,2)</f>
        <v>21.15</v>
      </c>
      <c r="W863" s="222"/>
      <c r="X863" s="222" t="s">
        <v>218</v>
      </c>
      <c r="Y863" s="213"/>
      <c r="Z863" s="213"/>
      <c r="AA863" s="213"/>
      <c r="AB863" s="213"/>
      <c r="AC863" s="213"/>
      <c r="AD863" s="213"/>
      <c r="AE863" s="213"/>
      <c r="AF863" s="213"/>
      <c r="AG863" s="213" t="s">
        <v>219</v>
      </c>
      <c r="AH863" s="213"/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 x14ac:dyDescent="0.25">
      <c r="A864" s="220"/>
      <c r="B864" s="221"/>
      <c r="C864" s="257" t="s">
        <v>1273</v>
      </c>
      <c r="D864" s="223"/>
      <c r="E864" s="224">
        <v>14.137499999999999</v>
      </c>
      <c r="F864" s="222"/>
      <c r="G864" s="222"/>
      <c r="H864" s="222"/>
      <c r="I864" s="222"/>
      <c r="J864" s="222"/>
      <c r="K864" s="222"/>
      <c r="L864" s="222"/>
      <c r="M864" s="222"/>
      <c r="N864" s="222"/>
      <c r="O864" s="222"/>
      <c r="P864" s="222"/>
      <c r="Q864" s="222"/>
      <c r="R864" s="222"/>
      <c r="S864" s="222"/>
      <c r="T864" s="222"/>
      <c r="U864" s="222"/>
      <c r="V864" s="222"/>
      <c r="W864" s="222"/>
      <c r="X864" s="222"/>
      <c r="Y864" s="213"/>
      <c r="Z864" s="213"/>
      <c r="AA864" s="213"/>
      <c r="AB864" s="213"/>
      <c r="AC864" s="213"/>
      <c r="AD864" s="213"/>
      <c r="AE864" s="213"/>
      <c r="AF864" s="213"/>
      <c r="AG864" s="213" t="s">
        <v>259</v>
      </c>
      <c r="AH864" s="213">
        <v>0</v>
      </c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 x14ac:dyDescent="0.25">
      <c r="A865" s="220"/>
      <c r="B865" s="221"/>
      <c r="C865" s="257" t="s">
        <v>1274</v>
      </c>
      <c r="D865" s="223"/>
      <c r="E865" s="224">
        <v>22.05125</v>
      </c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13"/>
      <c r="Z865" s="213"/>
      <c r="AA865" s="213"/>
      <c r="AB865" s="213"/>
      <c r="AC865" s="213"/>
      <c r="AD865" s="213"/>
      <c r="AE865" s="213"/>
      <c r="AF865" s="213"/>
      <c r="AG865" s="213" t="s">
        <v>259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5">
      <c r="A866" s="220"/>
      <c r="B866" s="221"/>
      <c r="C866" s="257" t="s">
        <v>1275</v>
      </c>
      <c r="D866" s="223"/>
      <c r="E866" s="224">
        <v>5.0002500000000003</v>
      </c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13"/>
      <c r="Z866" s="213"/>
      <c r="AA866" s="213"/>
      <c r="AB866" s="213"/>
      <c r="AC866" s="213"/>
      <c r="AD866" s="213"/>
      <c r="AE866" s="213"/>
      <c r="AF866" s="213"/>
      <c r="AG866" s="213" t="s">
        <v>259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5">
      <c r="A867" s="220"/>
      <c r="B867" s="221"/>
      <c r="C867" s="257" t="s">
        <v>1276</v>
      </c>
      <c r="D867" s="223"/>
      <c r="E867" s="224">
        <v>25.287500000000001</v>
      </c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13"/>
      <c r="Z867" s="213"/>
      <c r="AA867" s="213"/>
      <c r="AB867" s="213"/>
      <c r="AC867" s="213"/>
      <c r="AD867" s="213"/>
      <c r="AE867" s="213"/>
      <c r="AF867" s="213"/>
      <c r="AG867" s="213" t="s">
        <v>259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5">
      <c r="A868" s="232">
        <v>258</v>
      </c>
      <c r="B868" s="233" t="s">
        <v>1277</v>
      </c>
      <c r="C868" s="252" t="s">
        <v>1278</v>
      </c>
      <c r="D868" s="234" t="s">
        <v>216</v>
      </c>
      <c r="E868" s="235">
        <v>452.55374999999998</v>
      </c>
      <c r="F868" s="236"/>
      <c r="G868" s="237">
        <f>ROUND(E868*F868,2)</f>
        <v>0</v>
      </c>
      <c r="H868" s="236"/>
      <c r="I868" s="237">
        <f>ROUND(E868*H868,2)</f>
        <v>0</v>
      </c>
      <c r="J868" s="236"/>
      <c r="K868" s="237">
        <f>ROUND(E868*J868,2)</f>
        <v>0</v>
      </c>
      <c r="L868" s="237">
        <v>21</v>
      </c>
      <c r="M868" s="237">
        <f>G868*(1+L868/100)</f>
        <v>0</v>
      </c>
      <c r="N868" s="237">
        <v>0</v>
      </c>
      <c r="O868" s="237">
        <f>ROUND(E868*N868,2)</f>
        <v>0</v>
      </c>
      <c r="P868" s="237">
        <v>0</v>
      </c>
      <c r="Q868" s="237">
        <f>ROUND(E868*P868,2)</f>
        <v>0</v>
      </c>
      <c r="R868" s="237" t="s">
        <v>1081</v>
      </c>
      <c r="S868" s="237" t="s">
        <v>185</v>
      </c>
      <c r="T868" s="238" t="s">
        <v>185</v>
      </c>
      <c r="U868" s="222">
        <v>7.0000000000000007E-2</v>
      </c>
      <c r="V868" s="222">
        <f>ROUND(E868*U868,2)</f>
        <v>31.68</v>
      </c>
      <c r="W868" s="222"/>
      <c r="X868" s="222" t="s">
        <v>218</v>
      </c>
      <c r="Y868" s="213"/>
      <c r="Z868" s="213"/>
      <c r="AA868" s="213"/>
      <c r="AB868" s="213"/>
      <c r="AC868" s="213"/>
      <c r="AD868" s="213"/>
      <c r="AE868" s="213"/>
      <c r="AF868" s="213"/>
      <c r="AG868" s="213" t="s">
        <v>219</v>
      </c>
      <c r="AH868" s="213"/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5">
      <c r="A869" s="220"/>
      <c r="B869" s="221"/>
      <c r="C869" s="257" t="s">
        <v>1268</v>
      </c>
      <c r="D869" s="223"/>
      <c r="E869" s="224">
        <v>294.63749999999999</v>
      </c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13"/>
      <c r="Z869" s="213"/>
      <c r="AA869" s="213"/>
      <c r="AB869" s="213"/>
      <c r="AC869" s="213"/>
      <c r="AD869" s="213"/>
      <c r="AE869" s="213"/>
      <c r="AF869" s="213"/>
      <c r="AG869" s="213" t="s">
        <v>259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1" x14ac:dyDescent="0.25">
      <c r="A870" s="220"/>
      <c r="B870" s="221"/>
      <c r="C870" s="257" t="s">
        <v>1269</v>
      </c>
      <c r="D870" s="223"/>
      <c r="E870" s="224">
        <v>152.15625</v>
      </c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13"/>
      <c r="Z870" s="213"/>
      <c r="AA870" s="213"/>
      <c r="AB870" s="213"/>
      <c r="AC870" s="213"/>
      <c r="AD870" s="213"/>
      <c r="AE870" s="213"/>
      <c r="AF870" s="213"/>
      <c r="AG870" s="213" t="s">
        <v>259</v>
      </c>
      <c r="AH870" s="213">
        <v>0</v>
      </c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5">
      <c r="A871" s="220"/>
      <c r="B871" s="221"/>
      <c r="C871" s="257" t="s">
        <v>1202</v>
      </c>
      <c r="D871" s="223"/>
      <c r="E871" s="224">
        <v>5.76</v>
      </c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13"/>
      <c r="Z871" s="213"/>
      <c r="AA871" s="213"/>
      <c r="AB871" s="213"/>
      <c r="AC871" s="213"/>
      <c r="AD871" s="213"/>
      <c r="AE871" s="213"/>
      <c r="AF871" s="213"/>
      <c r="AG871" s="213" t="s">
        <v>259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5">
      <c r="A872" s="232">
        <v>259</v>
      </c>
      <c r="B872" s="233" t="s">
        <v>1279</v>
      </c>
      <c r="C872" s="252" t="s">
        <v>1280</v>
      </c>
      <c r="D872" s="234" t="s">
        <v>216</v>
      </c>
      <c r="E872" s="235">
        <v>244.77250000000001</v>
      </c>
      <c r="F872" s="236"/>
      <c r="G872" s="237">
        <f>ROUND(E872*F872,2)</f>
        <v>0</v>
      </c>
      <c r="H872" s="236"/>
      <c r="I872" s="237">
        <f>ROUND(E872*H872,2)</f>
        <v>0</v>
      </c>
      <c r="J872" s="236"/>
      <c r="K872" s="237">
        <f>ROUND(E872*J872,2)</f>
        <v>0</v>
      </c>
      <c r="L872" s="237">
        <v>21</v>
      </c>
      <c r="M872" s="237">
        <f>G872*(1+L872/100)</f>
        <v>0</v>
      </c>
      <c r="N872" s="237">
        <v>1.0000000000000001E-5</v>
      </c>
      <c r="O872" s="237">
        <f>ROUND(E872*N872,2)</f>
        <v>0</v>
      </c>
      <c r="P872" s="237">
        <v>0</v>
      </c>
      <c r="Q872" s="237">
        <f>ROUND(E872*P872,2)</f>
        <v>0</v>
      </c>
      <c r="R872" s="237" t="s">
        <v>1081</v>
      </c>
      <c r="S872" s="237" t="s">
        <v>185</v>
      </c>
      <c r="T872" s="238" t="s">
        <v>185</v>
      </c>
      <c r="U872" s="222">
        <v>7.0000000000000007E-2</v>
      </c>
      <c r="V872" s="222">
        <f>ROUND(E872*U872,2)</f>
        <v>17.13</v>
      </c>
      <c r="W872" s="222"/>
      <c r="X872" s="222" t="s">
        <v>218</v>
      </c>
      <c r="Y872" s="213"/>
      <c r="Z872" s="213"/>
      <c r="AA872" s="213"/>
      <c r="AB872" s="213"/>
      <c r="AC872" s="213"/>
      <c r="AD872" s="213"/>
      <c r="AE872" s="213"/>
      <c r="AF872" s="213"/>
      <c r="AG872" s="213" t="s">
        <v>219</v>
      </c>
      <c r="AH872" s="213"/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5">
      <c r="A873" s="220"/>
      <c r="B873" s="221"/>
      <c r="C873" s="257" t="s">
        <v>1281</v>
      </c>
      <c r="D873" s="223"/>
      <c r="E873" s="224">
        <v>141.58000000000001</v>
      </c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13"/>
      <c r="Z873" s="213"/>
      <c r="AA873" s="213"/>
      <c r="AB873" s="213"/>
      <c r="AC873" s="213"/>
      <c r="AD873" s="213"/>
      <c r="AE873" s="213"/>
      <c r="AF873" s="213"/>
      <c r="AG873" s="213" t="s">
        <v>259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5">
      <c r="A874" s="220"/>
      <c r="B874" s="221"/>
      <c r="C874" s="257" t="s">
        <v>752</v>
      </c>
      <c r="D874" s="223"/>
      <c r="E874" s="224">
        <v>16</v>
      </c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13"/>
      <c r="Z874" s="213"/>
      <c r="AA874" s="213"/>
      <c r="AB874" s="213"/>
      <c r="AC874" s="213"/>
      <c r="AD874" s="213"/>
      <c r="AE874" s="213"/>
      <c r="AF874" s="213"/>
      <c r="AG874" s="213" t="s">
        <v>259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5">
      <c r="A875" s="220"/>
      <c r="B875" s="221"/>
      <c r="C875" s="257" t="s">
        <v>755</v>
      </c>
      <c r="D875" s="223"/>
      <c r="E875" s="224">
        <v>1.7250000000000001</v>
      </c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13"/>
      <c r="Z875" s="213"/>
      <c r="AA875" s="213"/>
      <c r="AB875" s="213"/>
      <c r="AC875" s="213"/>
      <c r="AD875" s="213"/>
      <c r="AE875" s="213"/>
      <c r="AF875" s="213"/>
      <c r="AG875" s="213" t="s">
        <v>259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5">
      <c r="A876" s="220"/>
      <c r="B876" s="221"/>
      <c r="C876" s="257" t="s">
        <v>756</v>
      </c>
      <c r="D876" s="223"/>
      <c r="E876" s="224">
        <v>15.4375</v>
      </c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13"/>
      <c r="Z876" s="213"/>
      <c r="AA876" s="213"/>
      <c r="AB876" s="213"/>
      <c r="AC876" s="213"/>
      <c r="AD876" s="213"/>
      <c r="AE876" s="213"/>
      <c r="AF876" s="213"/>
      <c r="AG876" s="213" t="s">
        <v>259</v>
      </c>
      <c r="AH876" s="213">
        <v>0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 x14ac:dyDescent="0.25">
      <c r="A877" s="220"/>
      <c r="B877" s="221"/>
      <c r="C877" s="257" t="s">
        <v>1262</v>
      </c>
      <c r="D877" s="223"/>
      <c r="E877" s="224">
        <v>62.96</v>
      </c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13"/>
      <c r="Z877" s="213"/>
      <c r="AA877" s="213"/>
      <c r="AB877" s="213"/>
      <c r="AC877" s="213"/>
      <c r="AD877" s="213"/>
      <c r="AE877" s="213"/>
      <c r="AF877" s="213"/>
      <c r="AG877" s="213" t="s">
        <v>259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5">
      <c r="A878" s="220"/>
      <c r="B878" s="221"/>
      <c r="C878" s="257" t="s">
        <v>757</v>
      </c>
      <c r="D878" s="223"/>
      <c r="E878" s="224">
        <v>7.07</v>
      </c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13"/>
      <c r="Z878" s="213"/>
      <c r="AA878" s="213"/>
      <c r="AB878" s="213"/>
      <c r="AC878" s="213"/>
      <c r="AD878" s="213"/>
      <c r="AE878" s="213"/>
      <c r="AF878" s="213"/>
      <c r="AG878" s="213" t="s">
        <v>259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5">
      <c r="A879" s="232">
        <v>260</v>
      </c>
      <c r="B879" s="233" t="s">
        <v>1282</v>
      </c>
      <c r="C879" s="252" t="s">
        <v>1283</v>
      </c>
      <c r="D879" s="234" t="s">
        <v>400</v>
      </c>
      <c r="E879" s="235">
        <v>2691.4</v>
      </c>
      <c r="F879" s="236"/>
      <c r="G879" s="237">
        <f>ROUND(E879*F879,2)</f>
        <v>0</v>
      </c>
      <c r="H879" s="236"/>
      <c r="I879" s="237">
        <f>ROUND(E879*H879,2)</f>
        <v>0</v>
      </c>
      <c r="J879" s="236"/>
      <c r="K879" s="237">
        <f>ROUND(E879*J879,2)</f>
        <v>0</v>
      </c>
      <c r="L879" s="237">
        <v>21</v>
      </c>
      <c r="M879" s="237">
        <f>G879*(1+L879/100)</f>
        <v>0</v>
      </c>
      <c r="N879" s="237">
        <v>0</v>
      </c>
      <c r="O879" s="237">
        <f>ROUND(E879*N879,2)</f>
        <v>0</v>
      </c>
      <c r="P879" s="237">
        <v>0</v>
      </c>
      <c r="Q879" s="237">
        <f>ROUND(E879*P879,2)</f>
        <v>0</v>
      </c>
      <c r="R879" s="237"/>
      <c r="S879" s="237" t="s">
        <v>305</v>
      </c>
      <c r="T879" s="238" t="s">
        <v>186</v>
      </c>
      <c r="U879" s="222">
        <v>0.05</v>
      </c>
      <c r="V879" s="222">
        <f>ROUND(E879*U879,2)</f>
        <v>134.57</v>
      </c>
      <c r="W879" s="222"/>
      <c r="X879" s="222" t="s">
        <v>218</v>
      </c>
      <c r="Y879" s="213"/>
      <c r="Z879" s="213"/>
      <c r="AA879" s="213"/>
      <c r="AB879" s="213"/>
      <c r="AC879" s="213"/>
      <c r="AD879" s="213"/>
      <c r="AE879" s="213"/>
      <c r="AF879" s="213"/>
      <c r="AG879" s="213" t="s">
        <v>219</v>
      </c>
      <c r="AH879" s="213"/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5">
      <c r="A880" s="220"/>
      <c r="B880" s="221"/>
      <c r="C880" s="257" t="s">
        <v>1284</v>
      </c>
      <c r="D880" s="223"/>
      <c r="E880" s="224">
        <v>59.55</v>
      </c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13"/>
      <c r="Z880" s="213"/>
      <c r="AA880" s="213"/>
      <c r="AB880" s="213"/>
      <c r="AC880" s="213"/>
      <c r="AD880" s="213"/>
      <c r="AE880" s="213"/>
      <c r="AF880" s="213"/>
      <c r="AG880" s="213" t="s">
        <v>259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5">
      <c r="A881" s="220"/>
      <c r="B881" s="221"/>
      <c r="C881" s="257" t="s">
        <v>1285</v>
      </c>
      <c r="D881" s="223"/>
      <c r="E881" s="224">
        <v>52.74</v>
      </c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13"/>
      <c r="Z881" s="213"/>
      <c r="AA881" s="213"/>
      <c r="AB881" s="213"/>
      <c r="AC881" s="213"/>
      <c r="AD881" s="213"/>
      <c r="AE881" s="213"/>
      <c r="AF881" s="213"/>
      <c r="AG881" s="213" t="s">
        <v>259</v>
      </c>
      <c r="AH881" s="213">
        <v>0</v>
      </c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 x14ac:dyDescent="0.25">
      <c r="A882" s="220"/>
      <c r="B882" s="221"/>
      <c r="C882" s="257" t="s">
        <v>1286</v>
      </c>
      <c r="D882" s="223"/>
      <c r="E882" s="224">
        <v>17.5</v>
      </c>
      <c r="F882" s="222"/>
      <c r="G882" s="222"/>
      <c r="H882" s="222"/>
      <c r="I882" s="222"/>
      <c r="J882" s="222"/>
      <c r="K882" s="222"/>
      <c r="L882" s="222"/>
      <c r="M882" s="222"/>
      <c r="N882" s="222"/>
      <c r="O882" s="222"/>
      <c r="P882" s="222"/>
      <c r="Q882" s="222"/>
      <c r="R882" s="222"/>
      <c r="S882" s="222"/>
      <c r="T882" s="222"/>
      <c r="U882" s="222"/>
      <c r="V882" s="222"/>
      <c r="W882" s="222"/>
      <c r="X882" s="222"/>
      <c r="Y882" s="213"/>
      <c r="Z882" s="213"/>
      <c r="AA882" s="213"/>
      <c r="AB882" s="213"/>
      <c r="AC882" s="213"/>
      <c r="AD882" s="213"/>
      <c r="AE882" s="213"/>
      <c r="AF882" s="213"/>
      <c r="AG882" s="213" t="s">
        <v>259</v>
      </c>
      <c r="AH882" s="213">
        <v>0</v>
      </c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5">
      <c r="A883" s="220"/>
      <c r="B883" s="221"/>
      <c r="C883" s="257" t="s">
        <v>1287</v>
      </c>
      <c r="D883" s="223"/>
      <c r="E883" s="224">
        <v>2500.71</v>
      </c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13"/>
      <c r="Z883" s="213"/>
      <c r="AA883" s="213"/>
      <c r="AB883" s="213"/>
      <c r="AC883" s="213"/>
      <c r="AD883" s="213"/>
      <c r="AE883" s="213"/>
      <c r="AF883" s="213"/>
      <c r="AG883" s="213" t="s">
        <v>259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 x14ac:dyDescent="0.25">
      <c r="A884" s="220"/>
      <c r="B884" s="221"/>
      <c r="C884" s="257" t="s">
        <v>1288</v>
      </c>
      <c r="D884" s="223"/>
      <c r="E884" s="224">
        <v>49.2</v>
      </c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13"/>
      <c r="Z884" s="213"/>
      <c r="AA884" s="213"/>
      <c r="AB884" s="213"/>
      <c r="AC884" s="213"/>
      <c r="AD884" s="213"/>
      <c r="AE884" s="213"/>
      <c r="AF884" s="213"/>
      <c r="AG884" s="213" t="s">
        <v>259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5">
      <c r="A885" s="220"/>
      <c r="B885" s="221"/>
      <c r="C885" s="257" t="s">
        <v>1289</v>
      </c>
      <c r="D885" s="223"/>
      <c r="E885" s="224">
        <v>11.7</v>
      </c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13"/>
      <c r="Z885" s="213"/>
      <c r="AA885" s="213"/>
      <c r="AB885" s="213"/>
      <c r="AC885" s="213"/>
      <c r="AD885" s="213"/>
      <c r="AE885" s="213"/>
      <c r="AF885" s="213"/>
      <c r="AG885" s="213" t="s">
        <v>259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ht="20.399999999999999" outlineLevel="1" x14ac:dyDescent="0.25">
      <c r="A886" s="232">
        <v>261</v>
      </c>
      <c r="B886" s="233" t="s">
        <v>1290</v>
      </c>
      <c r="C886" s="252" t="s">
        <v>1291</v>
      </c>
      <c r="D886" s="234" t="s">
        <v>400</v>
      </c>
      <c r="E886" s="235">
        <v>177.06180000000001</v>
      </c>
      <c r="F886" s="236"/>
      <c r="G886" s="237">
        <f>ROUND(E886*F886,2)</f>
        <v>0</v>
      </c>
      <c r="H886" s="236"/>
      <c r="I886" s="237">
        <f>ROUND(E886*H886,2)</f>
        <v>0</v>
      </c>
      <c r="J886" s="236"/>
      <c r="K886" s="237">
        <f>ROUND(E886*J886,2)</f>
        <v>0</v>
      </c>
      <c r="L886" s="237">
        <v>21</v>
      </c>
      <c r="M886" s="237">
        <f>G886*(1+L886/100)</f>
        <v>0</v>
      </c>
      <c r="N886" s="237">
        <v>2.0000000000000002E-5</v>
      </c>
      <c r="O886" s="237">
        <f>ROUND(E886*N886,2)</f>
        <v>0</v>
      </c>
      <c r="P886" s="237">
        <v>0</v>
      </c>
      <c r="Q886" s="237">
        <f>ROUND(E886*P886,2)</f>
        <v>0</v>
      </c>
      <c r="R886" s="237" t="s">
        <v>291</v>
      </c>
      <c r="S886" s="237" t="s">
        <v>185</v>
      </c>
      <c r="T886" s="238" t="s">
        <v>185</v>
      </c>
      <c r="U886" s="222">
        <v>0</v>
      </c>
      <c r="V886" s="222">
        <f>ROUND(E886*U886,2)</f>
        <v>0</v>
      </c>
      <c r="W886" s="222"/>
      <c r="X886" s="222" t="s">
        <v>292</v>
      </c>
      <c r="Y886" s="213"/>
      <c r="Z886" s="213"/>
      <c r="AA886" s="213"/>
      <c r="AB886" s="213"/>
      <c r="AC886" s="213"/>
      <c r="AD886" s="213"/>
      <c r="AE886" s="213"/>
      <c r="AF886" s="213"/>
      <c r="AG886" s="213" t="s">
        <v>293</v>
      </c>
      <c r="AH886" s="213"/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5">
      <c r="A887" s="220"/>
      <c r="B887" s="221"/>
      <c r="C887" s="266" t="s">
        <v>537</v>
      </c>
      <c r="D887" s="261"/>
      <c r="E887" s="262"/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13"/>
      <c r="Z887" s="213"/>
      <c r="AA887" s="213"/>
      <c r="AB887" s="213"/>
      <c r="AC887" s="213"/>
      <c r="AD887" s="213"/>
      <c r="AE887" s="213"/>
      <c r="AF887" s="213"/>
      <c r="AG887" s="213" t="s">
        <v>259</v>
      </c>
      <c r="AH887" s="213"/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 x14ac:dyDescent="0.25">
      <c r="A888" s="220"/>
      <c r="B888" s="221"/>
      <c r="C888" s="267" t="s">
        <v>1292</v>
      </c>
      <c r="D888" s="261"/>
      <c r="E888" s="262">
        <v>110.96</v>
      </c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13"/>
      <c r="Z888" s="213"/>
      <c r="AA888" s="213"/>
      <c r="AB888" s="213"/>
      <c r="AC888" s="213"/>
      <c r="AD888" s="213"/>
      <c r="AE888" s="213"/>
      <c r="AF888" s="213"/>
      <c r="AG888" s="213" t="s">
        <v>259</v>
      </c>
      <c r="AH888" s="213">
        <v>2</v>
      </c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outlineLevel="1" x14ac:dyDescent="0.25">
      <c r="A889" s="220"/>
      <c r="B889" s="221"/>
      <c r="C889" s="267" t="s">
        <v>1293</v>
      </c>
      <c r="D889" s="261"/>
      <c r="E889" s="262">
        <v>55.56</v>
      </c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13"/>
      <c r="Z889" s="213"/>
      <c r="AA889" s="213"/>
      <c r="AB889" s="213"/>
      <c r="AC889" s="213"/>
      <c r="AD889" s="213"/>
      <c r="AE889" s="213"/>
      <c r="AF889" s="213"/>
      <c r="AG889" s="213" t="s">
        <v>259</v>
      </c>
      <c r="AH889" s="213">
        <v>2</v>
      </c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 x14ac:dyDescent="0.25">
      <c r="A890" s="220"/>
      <c r="B890" s="221"/>
      <c r="C890" s="267" t="s">
        <v>1294</v>
      </c>
      <c r="D890" s="261"/>
      <c r="E890" s="262">
        <v>7.07</v>
      </c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13"/>
      <c r="Z890" s="213"/>
      <c r="AA890" s="213"/>
      <c r="AB890" s="213"/>
      <c r="AC890" s="213"/>
      <c r="AD890" s="213"/>
      <c r="AE890" s="213"/>
      <c r="AF890" s="213"/>
      <c r="AG890" s="213" t="s">
        <v>259</v>
      </c>
      <c r="AH890" s="213">
        <v>2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5">
      <c r="A891" s="220"/>
      <c r="B891" s="221"/>
      <c r="C891" s="266" t="s">
        <v>540</v>
      </c>
      <c r="D891" s="261"/>
      <c r="E891" s="262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13"/>
      <c r="Z891" s="213"/>
      <c r="AA891" s="213"/>
      <c r="AB891" s="213"/>
      <c r="AC891" s="213"/>
      <c r="AD891" s="213"/>
      <c r="AE891" s="213"/>
      <c r="AF891" s="213"/>
      <c r="AG891" s="213" t="s">
        <v>259</v>
      </c>
      <c r="AH891" s="213"/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5">
      <c r="A892" s="220"/>
      <c r="B892" s="221"/>
      <c r="C892" s="257" t="s">
        <v>1295</v>
      </c>
      <c r="D892" s="223"/>
      <c r="E892" s="224">
        <v>177.06180000000001</v>
      </c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13"/>
      <c r="Z892" s="213"/>
      <c r="AA892" s="213"/>
      <c r="AB892" s="213"/>
      <c r="AC892" s="213"/>
      <c r="AD892" s="213"/>
      <c r="AE892" s="213"/>
      <c r="AF892" s="213"/>
      <c r="AG892" s="213" t="s">
        <v>259</v>
      </c>
      <c r="AH892" s="213">
        <v>0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5">
      <c r="A893" s="232">
        <v>262</v>
      </c>
      <c r="B893" s="233" t="s">
        <v>1296</v>
      </c>
      <c r="C893" s="252" t="s">
        <v>1297</v>
      </c>
      <c r="D893" s="234" t="s">
        <v>400</v>
      </c>
      <c r="E893" s="235">
        <v>2677.4054999999998</v>
      </c>
      <c r="F893" s="236"/>
      <c r="G893" s="237">
        <f>ROUND(E893*F893,2)</f>
        <v>0</v>
      </c>
      <c r="H893" s="236"/>
      <c r="I893" s="237">
        <f>ROUND(E893*H893,2)</f>
        <v>0</v>
      </c>
      <c r="J893" s="236"/>
      <c r="K893" s="237">
        <f>ROUND(E893*J893,2)</f>
        <v>0</v>
      </c>
      <c r="L893" s="237">
        <v>21</v>
      </c>
      <c r="M893" s="237">
        <f>G893*(1+L893/100)</f>
        <v>0</v>
      </c>
      <c r="N893" s="237">
        <v>0</v>
      </c>
      <c r="O893" s="237">
        <f>ROUND(E893*N893,2)</f>
        <v>0</v>
      </c>
      <c r="P893" s="237">
        <v>0</v>
      </c>
      <c r="Q893" s="237">
        <f>ROUND(E893*P893,2)</f>
        <v>0</v>
      </c>
      <c r="R893" s="237" t="s">
        <v>291</v>
      </c>
      <c r="S893" s="237" t="s">
        <v>185</v>
      </c>
      <c r="T893" s="238" t="s">
        <v>185</v>
      </c>
      <c r="U893" s="222">
        <v>0</v>
      </c>
      <c r="V893" s="222">
        <f>ROUND(E893*U893,2)</f>
        <v>0</v>
      </c>
      <c r="W893" s="222"/>
      <c r="X893" s="222" t="s">
        <v>292</v>
      </c>
      <c r="Y893" s="213"/>
      <c r="Z893" s="213"/>
      <c r="AA893" s="213"/>
      <c r="AB893" s="213"/>
      <c r="AC893" s="213"/>
      <c r="AD893" s="213"/>
      <c r="AE893" s="213"/>
      <c r="AF893" s="213"/>
      <c r="AG893" s="213" t="s">
        <v>293</v>
      </c>
      <c r="AH893" s="213"/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5">
      <c r="A894" s="220"/>
      <c r="B894" s="221"/>
      <c r="C894" s="266" t="s">
        <v>537</v>
      </c>
      <c r="D894" s="261"/>
      <c r="E894" s="262"/>
      <c r="F894" s="222"/>
      <c r="G894" s="222"/>
      <c r="H894" s="222"/>
      <c r="I894" s="222"/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13"/>
      <c r="Z894" s="213"/>
      <c r="AA894" s="213"/>
      <c r="AB894" s="213"/>
      <c r="AC894" s="213"/>
      <c r="AD894" s="213"/>
      <c r="AE894" s="213"/>
      <c r="AF894" s="213"/>
      <c r="AG894" s="213" t="s">
        <v>259</v>
      </c>
      <c r="AH894" s="213"/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 x14ac:dyDescent="0.25">
      <c r="A895" s="220"/>
      <c r="B895" s="221"/>
      <c r="C895" s="267" t="s">
        <v>1298</v>
      </c>
      <c r="D895" s="261"/>
      <c r="E895" s="262">
        <v>2500.71</v>
      </c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13"/>
      <c r="Z895" s="213"/>
      <c r="AA895" s="213"/>
      <c r="AB895" s="213"/>
      <c r="AC895" s="213"/>
      <c r="AD895" s="213"/>
      <c r="AE895" s="213"/>
      <c r="AF895" s="213"/>
      <c r="AG895" s="213" t="s">
        <v>259</v>
      </c>
      <c r="AH895" s="213">
        <v>2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 x14ac:dyDescent="0.25">
      <c r="A896" s="220"/>
      <c r="B896" s="221"/>
      <c r="C896" s="267" t="s">
        <v>1299</v>
      </c>
      <c r="D896" s="261"/>
      <c r="E896" s="262">
        <v>49.2</v>
      </c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13"/>
      <c r="Z896" s="213"/>
      <c r="AA896" s="213"/>
      <c r="AB896" s="213"/>
      <c r="AC896" s="213"/>
      <c r="AD896" s="213"/>
      <c r="AE896" s="213"/>
      <c r="AF896" s="213"/>
      <c r="AG896" s="213" t="s">
        <v>259</v>
      </c>
      <c r="AH896" s="213">
        <v>2</v>
      </c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5">
      <c r="A897" s="220"/>
      <c r="B897" s="221"/>
      <c r="C897" s="266" t="s">
        <v>540</v>
      </c>
      <c r="D897" s="261"/>
      <c r="E897" s="262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13"/>
      <c r="Z897" s="213"/>
      <c r="AA897" s="213"/>
      <c r="AB897" s="213"/>
      <c r="AC897" s="213"/>
      <c r="AD897" s="213"/>
      <c r="AE897" s="213"/>
      <c r="AF897" s="213"/>
      <c r="AG897" s="213" t="s">
        <v>259</v>
      </c>
      <c r="AH897" s="213"/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5">
      <c r="A898" s="220"/>
      <c r="B898" s="221"/>
      <c r="C898" s="257" t="s">
        <v>1300</v>
      </c>
      <c r="D898" s="223"/>
      <c r="E898" s="224">
        <v>2677.4054999999998</v>
      </c>
      <c r="F898" s="222"/>
      <c r="G898" s="222"/>
      <c r="H898" s="222"/>
      <c r="I898" s="222"/>
      <c r="J898" s="222"/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222"/>
      <c r="Y898" s="213"/>
      <c r="Z898" s="213"/>
      <c r="AA898" s="213"/>
      <c r="AB898" s="213"/>
      <c r="AC898" s="213"/>
      <c r="AD898" s="213"/>
      <c r="AE898" s="213"/>
      <c r="AF898" s="213"/>
      <c r="AG898" s="213" t="s">
        <v>259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ht="20.399999999999999" outlineLevel="1" x14ac:dyDescent="0.25">
      <c r="A899" s="232">
        <v>263</v>
      </c>
      <c r="B899" s="233" t="s">
        <v>1301</v>
      </c>
      <c r="C899" s="252" t="s">
        <v>1302</v>
      </c>
      <c r="D899" s="234" t="s">
        <v>216</v>
      </c>
      <c r="E899" s="235">
        <v>144.41159999999999</v>
      </c>
      <c r="F899" s="236"/>
      <c r="G899" s="237">
        <f>ROUND(E899*F899,2)</f>
        <v>0</v>
      </c>
      <c r="H899" s="236"/>
      <c r="I899" s="237">
        <f>ROUND(E899*H899,2)</f>
        <v>0</v>
      </c>
      <c r="J899" s="236"/>
      <c r="K899" s="237">
        <f>ROUND(E899*J899,2)</f>
        <v>0</v>
      </c>
      <c r="L899" s="237">
        <v>21</v>
      </c>
      <c r="M899" s="237">
        <f>G899*(1+L899/100)</f>
        <v>0</v>
      </c>
      <c r="N899" s="237">
        <v>8.9999999999999998E-4</v>
      </c>
      <c r="O899" s="237">
        <f>ROUND(E899*N899,2)</f>
        <v>0.13</v>
      </c>
      <c r="P899" s="237">
        <v>0</v>
      </c>
      <c r="Q899" s="237">
        <f>ROUND(E899*P899,2)</f>
        <v>0</v>
      </c>
      <c r="R899" s="237" t="s">
        <v>291</v>
      </c>
      <c r="S899" s="237" t="s">
        <v>185</v>
      </c>
      <c r="T899" s="238" t="s">
        <v>185</v>
      </c>
      <c r="U899" s="222">
        <v>0</v>
      </c>
      <c r="V899" s="222">
        <f>ROUND(E899*U899,2)</f>
        <v>0</v>
      </c>
      <c r="W899" s="222"/>
      <c r="X899" s="222" t="s">
        <v>292</v>
      </c>
      <c r="Y899" s="213"/>
      <c r="Z899" s="213"/>
      <c r="AA899" s="213"/>
      <c r="AB899" s="213"/>
      <c r="AC899" s="213"/>
      <c r="AD899" s="213"/>
      <c r="AE899" s="213"/>
      <c r="AF899" s="213"/>
      <c r="AG899" s="213" t="s">
        <v>293</v>
      </c>
      <c r="AH899" s="213"/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 x14ac:dyDescent="0.25">
      <c r="A900" s="220"/>
      <c r="B900" s="221"/>
      <c r="C900" s="257" t="s">
        <v>1303</v>
      </c>
      <c r="D900" s="223"/>
      <c r="E900" s="224">
        <v>144.41159999999999</v>
      </c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  <c r="X900" s="222"/>
      <c r="Y900" s="213"/>
      <c r="Z900" s="213"/>
      <c r="AA900" s="213"/>
      <c r="AB900" s="213"/>
      <c r="AC900" s="213"/>
      <c r="AD900" s="213"/>
      <c r="AE900" s="213"/>
      <c r="AF900" s="213"/>
      <c r="AG900" s="213" t="s">
        <v>259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ht="20.399999999999999" outlineLevel="1" x14ac:dyDescent="0.25">
      <c r="A901" s="232">
        <v>264</v>
      </c>
      <c r="B901" s="233" t="s">
        <v>1304</v>
      </c>
      <c r="C901" s="252" t="s">
        <v>1305</v>
      </c>
      <c r="D901" s="234" t="s">
        <v>254</v>
      </c>
      <c r="E901" s="235">
        <v>7.4071899999999999</v>
      </c>
      <c r="F901" s="236"/>
      <c r="G901" s="237">
        <f>ROUND(E901*F901,2)</f>
        <v>0</v>
      </c>
      <c r="H901" s="236"/>
      <c r="I901" s="237">
        <f>ROUND(E901*H901,2)</f>
        <v>0</v>
      </c>
      <c r="J901" s="236"/>
      <c r="K901" s="237">
        <f>ROUND(E901*J901,2)</f>
        <v>0</v>
      </c>
      <c r="L901" s="237">
        <v>21</v>
      </c>
      <c r="M901" s="237">
        <f>G901*(1+L901/100)</f>
        <v>0</v>
      </c>
      <c r="N901" s="237">
        <v>0.02</v>
      </c>
      <c r="O901" s="237">
        <f>ROUND(E901*N901,2)</f>
        <v>0.15</v>
      </c>
      <c r="P901" s="237">
        <v>0</v>
      </c>
      <c r="Q901" s="237">
        <f>ROUND(E901*P901,2)</f>
        <v>0</v>
      </c>
      <c r="R901" s="237" t="s">
        <v>291</v>
      </c>
      <c r="S901" s="237" t="s">
        <v>185</v>
      </c>
      <c r="T901" s="238" t="s">
        <v>185</v>
      </c>
      <c r="U901" s="222">
        <v>0</v>
      </c>
      <c r="V901" s="222">
        <f>ROUND(E901*U901,2)</f>
        <v>0</v>
      </c>
      <c r="W901" s="222"/>
      <c r="X901" s="222" t="s">
        <v>292</v>
      </c>
      <c r="Y901" s="213"/>
      <c r="Z901" s="213"/>
      <c r="AA901" s="213"/>
      <c r="AB901" s="213"/>
      <c r="AC901" s="213"/>
      <c r="AD901" s="213"/>
      <c r="AE901" s="213"/>
      <c r="AF901" s="213"/>
      <c r="AG901" s="213" t="s">
        <v>293</v>
      </c>
      <c r="AH901" s="213"/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5">
      <c r="A902" s="220"/>
      <c r="B902" s="221"/>
      <c r="C902" s="257" t="s">
        <v>1306</v>
      </c>
      <c r="D902" s="223"/>
      <c r="E902" s="224">
        <v>9.4880000000000006E-2</v>
      </c>
      <c r="F902" s="222"/>
      <c r="G902" s="222"/>
      <c r="H902" s="222"/>
      <c r="I902" s="222"/>
      <c r="J902" s="222"/>
      <c r="K902" s="222"/>
      <c r="L902" s="222"/>
      <c r="M902" s="222"/>
      <c r="N902" s="222"/>
      <c r="O902" s="222"/>
      <c r="P902" s="222"/>
      <c r="Q902" s="222"/>
      <c r="R902" s="222"/>
      <c r="S902" s="222"/>
      <c r="T902" s="222"/>
      <c r="U902" s="222"/>
      <c r="V902" s="222"/>
      <c r="W902" s="222"/>
      <c r="X902" s="222"/>
      <c r="Y902" s="213"/>
      <c r="Z902" s="213"/>
      <c r="AA902" s="213"/>
      <c r="AB902" s="213"/>
      <c r="AC902" s="213"/>
      <c r="AD902" s="213"/>
      <c r="AE902" s="213"/>
      <c r="AF902" s="213"/>
      <c r="AG902" s="213" t="s">
        <v>259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5">
      <c r="A903" s="220"/>
      <c r="B903" s="221"/>
      <c r="C903" s="266" t="s">
        <v>537</v>
      </c>
      <c r="D903" s="261"/>
      <c r="E903" s="262"/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  <c r="X903" s="222"/>
      <c r="Y903" s="213"/>
      <c r="Z903" s="213"/>
      <c r="AA903" s="213"/>
      <c r="AB903" s="213"/>
      <c r="AC903" s="213"/>
      <c r="AD903" s="213"/>
      <c r="AE903" s="213"/>
      <c r="AF903" s="213"/>
      <c r="AG903" s="213" t="s">
        <v>259</v>
      </c>
      <c r="AH903" s="213"/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 x14ac:dyDescent="0.25">
      <c r="A904" s="220"/>
      <c r="B904" s="221"/>
      <c r="C904" s="267" t="s">
        <v>1307</v>
      </c>
      <c r="D904" s="261"/>
      <c r="E904" s="262">
        <v>14.137499999999999</v>
      </c>
      <c r="F904" s="222"/>
      <c r="G904" s="222"/>
      <c r="H904" s="222"/>
      <c r="I904" s="222"/>
      <c r="J904" s="222"/>
      <c r="K904" s="222"/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  <c r="X904" s="222"/>
      <c r="Y904" s="213"/>
      <c r="Z904" s="213"/>
      <c r="AA904" s="213"/>
      <c r="AB904" s="213"/>
      <c r="AC904" s="213"/>
      <c r="AD904" s="213"/>
      <c r="AE904" s="213"/>
      <c r="AF904" s="213"/>
      <c r="AG904" s="213" t="s">
        <v>259</v>
      </c>
      <c r="AH904" s="213">
        <v>2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5">
      <c r="A905" s="220"/>
      <c r="B905" s="221"/>
      <c r="C905" s="267" t="s">
        <v>1308</v>
      </c>
      <c r="D905" s="261"/>
      <c r="E905" s="262">
        <v>22.05125</v>
      </c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13"/>
      <c r="Z905" s="213"/>
      <c r="AA905" s="213"/>
      <c r="AB905" s="213"/>
      <c r="AC905" s="213"/>
      <c r="AD905" s="213"/>
      <c r="AE905" s="213"/>
      <c r="AF905" s="213"/>
      <c r="AG905" s="213" t="s">
        <v>259</v>
      </c>
      <c r="AH905" s="213">
        <v>2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5">
      <c r="A906" s="220"/>
      <c r="B906" s="221"/>
      <c r="C906" s="267" t="s">
        <v>1309</v>
      </c>
      <c r="D906" s="261"/>
      <c r="E906" s="262">
        <v>5.0002500000000003</v>
      </c>
      <c r="F906" s="222"/>
      <c r="G906" s="222"/>
      <c r="H906" s="222"/>
      <c r="I906" s="222"/>
      <c r="J906" s="222"/>
      <c r="K906" s="222"/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  <c r="X906" s="222"/>
      <c r="Y906" s="213"/>
      <c r="Z906" s="213"/>
      <c r="AA906" s="213"/>
      <c r="AB906" s="213"/>
      <c r="AC906" s="213"/>
      <c r="AD906" s="213"/>
      <c r="AE906" s="213"/>
      <c r="AF906" s="213"/>
      <c r="AG906" s="213" t="s">
        <v>259</v>
      </c>
      <c r="AH906" s="213">
        <v>2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5">
      <c r="A907" s="220"/>
      <c r="B907" s="221"/>
      <c r="C907" s="267" t="s">
        <v>1310</v>
      </c>
      <c r="D907" s="261"/>
      <c r="E907" s="262">
        <v>25.287500000000001</v>
      </c>
      <c r="F907" s="222"/>
      <c r="G907" s="222"/>
      <c r="H907" s="222"/>
      <c r="I907" s="222"/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13"/>
      <c r="Z907" s="213"/>
      <c r="AA907" s="213"/>
      <c r="AB907" s="213"/>
      <c r="AC907" s="213"/>
      <c r="AD907" s="213"/>
      <c r="AE907" s="213"/>
      <c r="AF907" s="213"/>
      <c r="AG907" s="213" t="s">
        <v>259</v>
      </c>
      <c r="AH907" s="213">
        <v>2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5">
      <c r="A908" s="220"/>
      <c r="B908" s="221"/>
      <c r="C908" s="266" t="s">
        <v>540</v>
      </c>
      <c r="D908" s="261"/>
      <c r="E908" s="262"/>
      <c r="F908" s="222"/>
      <c r="G908" s="222"/>
      <c r="H908" s="222"/>
      <c r="I908" s="222"/>
      <c r="J908" s="222"/>
      <c r="K908" s="222"/>
      <c r="L908" s="222"/>
      <c r="M908" s="222"/>
      <c r="N908" s="222"/>
      <c r="O908" s="222"/>
      <c r="P908" s="222"/>
      <c r="Q908" s="222"/>
      <c r="R908" s="222"/>
      <c r="S908" s="222"/>
      <c r="T908" s="222"/>
      <c r="U908" s="222"/>
      <c r="V908" s="222"/>
      <c r="W908" s="222"/>
      <c r="X908" s="222"/>
      <c r="Y908" s="213"/>
      <c r="Z908" s="213"/>
      <c r="AA908" s="213"/>
      <c r="AB908" s="213"/>
      <c r="AC908" s="213"/>
      <c r="AD908" s="213"/>
      <c r="AE908" s="213"/>
      <c r="AF908" s="213"/>
      <c r="AG908" s="213" t="s">
        <v>259</v>
      </c>
      <c r="AH908" s="213"/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1" x14ac:dyDescent="0.25">
      <c r="A909" s="220"/>
      <c r="B909" s="221"/>
      <c r="C909" s="257" t="s">
        <v>1311</v>
      </c>
      <c r="D909" s="223"/>
      <c r="E909" s="224">
        <v>7.3123199999999997</v>
      </c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13"/>
      <c r="Z909" s="213"/>
      <c r="AA909" s="213"/>
      <c r="AB909" s="213"/>
      <c r="AC909" s="213"/>
      <c r="AD909" s="213"/>
      <c r="AE909" s="213"/>
      <c r="AF909" s="213"/>
      <c r="AG909" s="213" t="s">
        <v>259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ht="20.399999999999999" outlineLevel="1" x14ac:dyDescent="0.25">
      <c r="A910" s="232">
        <v>265</v>
      </c>
      <c r="B910" s="233" t="s">
        <v>1312</v>
      </c>
      <c r="C910" s="252" t="s">
        <v>1313</v>
      </c>
      <c r="D910" s="234" t="s">
        <v>254</v>
      </c>
      <c r="E910" s="235">
        <v>45.572960000000002</v>
      </c>
      <c r="F910" s="236"/>
      <c r="G910" s="237">
        <f>ROUND(E910*F910,2)</f>
        <v>0</v>
      </c>
      <c r="H910" s="236"/>
      <c r="I910" s="237">
        <f>ROUND(E910*H910,2)</f>
        <v>0</v>
      </c>
      <c r="J910" s="236"/>
      <c r="K910" s="237">
        <f>ROUND(E910*J910,2)</f>
        <v>0</v>
      </c>
      <c r="L910" s="237">
        <v>21</v>
      </c>
      <c r="M910" s="237">
        <f>G910*(1+L910/100)</f>
        <v>0</v>
      </c>
      <c r="N910" s="237">
        <v>0.03</v>
      </c>
      <c r="O910" s="237">
        <f>ROUND(E910*N910,2)</f>
        <v>1.37</v>
      </c>
      <c r="P910" s="237">
        <v>0</v>
      </c>
      <c r="Q910" s="237">
        <f>ROUND(E910*P910,2)</f>
        <v>0</v>
      </c>
      <c r="R910" s="237" t="s">
        <v>291</v>
      </c>
      <c r="S910" s="237" t="s">
        <v>185</v>
      </c>
      <c r="T910" s="238" t="s">
        <v>185</v>
      </c>
      <c r="U910" s="222">
        <v>0</v>
      </c>
      <c r="V910" s="222">
        <f>ROUND(E910*U910,2)</f>
        <v>0</v>
      </c>
      <c r="W910" s="222"/>
      <c r="X910" s="222" t="s">
        <v>292</v>
      </c>
      <c r="Y910" s="213"/>
      <c r="Z910" s="213"/>
      <c r="AA910" s="213"/>
      <c r="AB910" s="213"/>
      <c r="AC910" s="213"/>
      <c r="AD910" s="213"/>
      <c r="AE910" s="213"/>
      <c r="AF910" s="213"/>
      <c r="AG910" s="213" t="s">
        <v>293</v>
      </c>
      <c r="AH910" s="213"/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5">
      <c r="A911" s="220"/>
      <c r="B911" s="221"/>
      <c r="C911" s="257" t="s">
        <v>1314</v>
      </c>
      <c r="D911" s="223"/>
      <c r="E911" s="224">
        <v>30.05303</v>
      </c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13"/>
      <c r="Z911" s="213"/>
      <c r="AA911" s="213"/>
      <c r="AB911" s="213"/>
      <c r="AC911" s="213"/>
      <c r="AD911" s="213"/>
      <c r="AE911" s="213"/>
      <c r="AF911" s="213"/>
      <c r="AG911" s="213" t="s">
        <v>259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5">
      <c r="A912" s="220"/>
      <c r="B912" s="221"/>
      <c r="C912" s="257" t="s">
        <v>1315</v>
      </c>
      <c r="D912" s="223"/>
      <c r="E912" s="224">
        <v>15.51994</v>
      </c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13"/>
      <c r="Z912" s="213"/>
      <c r="AA912" s="213"/>
      <c r="AB912" s="213"/>
      <c r="AC912" s="213"/>
      <c r="AD912" s="213"/>
      <c r="AE912" s="213"/>
      <c r="AF912" s="213"/>
      <c r="AG912" s="213" t="s">
        <v>259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5">
      <c r="A913" s="232">
        <v>266</v>
      </c>
      <c r="B913" s="233" t="s">
        <v>1316</v>
      </c>
      <c r="C913" s="252" t="s">
        <v>1317</v>
      </c>
      <c r="D913" s="234" t="s">
        <v>254</v>
      </c>
      <c r="E913" s="235">
        <v>1.5661799999999999</v>
      </c>
      <c r="F913" s="236"/>
      <c r="G913" s="237">
        <f>ROUND(E913*F913,2)</f>
        <v>0</v>
      </c>
      <c r="H913" s="236"/>
      <c r="I913" s="237">
        <f>ROUND(E913*H913,2)</f>
        <v>0</v>
      </c>
      <c r="J913" s="236"/>
      <c r="K913" s="237">
        <f>ROUND(E913*J913,2)</f>
        <v>0</v>
      </c>
      <c r="L913" s="237">
        <v>21</v>
      </c>
      <c r="M913" s="237">
        <f>G913*(1+L913/100)</f>
        <v>0</v>
      </c>
      <c r="N913" s="237">
        <v>2.5000000000000001E-2</v>
      </c>
      <c r="O913" s="237">
        <f>ROUND(E913*N913,2)</f>
        <v>0.04</v>
      </c>
      <c r="P913" s="237">
        <v>0</v>
      </c>
      <c r="Q913" s="237">
        <f>ROUND(E913*P913,2)</f>
        <v>0</v>
      </c>
      <c r="R913" s="237" t="s">
        <v>291</v>
      </c>
      <c r="S913" s="237" t="s">
        <v>185</v>
      </c>
      <c r="T913" s="238" t="s">
        <v>185</v>
      </c>
      <c r="U913" s="222">
        <v>0</v>
      </c>
      <c r="V913" s="222">
        <f>ROUND(E913*U913,2)</f>
        <v>0</v>
      </c>
      <c r="W913" s="222"/>
      <c r="X913" s="222" t="s">
        <v>292</v>
      </c>
      <c r="Y913" s="213"/>
      <c r="Z913" s="213"/>
      <c r="AA913" s="213"/>
      <c r="AB913" s="213"/>
      <c r="AC913" s="213"/>
      <c r="AD913" s="213"/>
      <c r="AE913" s="213"/>
      <c r="AF913" s="213"/>
      <c r="AG913" s="213" t="s">
        <v>293</v>
      </c>
      <c r="AH913" s="213"/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5">
      <c r="A914" s="220"/>
      <c r="B914" s="221"/>
      <c r="C914" s="257" t="s">
        <v>1318</v>
      </c>
      <c r="D914" s="223"/>
      <c r="E914" s="224">
        <v>0.21318000000000001</v>
      </c>
      <c r="F914" s="222"/>
      <c r="G914" s="222"/>
      <c r="H914" s="222"/>
      <c r="I914" s="222"/>
      <c r="J914" s="222"/>
      <c r="K914" s="222"/>
      <c r="L914" s="222"/>
      <c r="M914" s="222"/>
      <c r="N914" s="222"/>
      <c r="O914" s="222"/>
      <c r="P914" s="222"/>
      <c r="Q914" s="222"/>
      <c r="R914" s="222"/>
      <c r="S914" s="222"/>
      <c r="T914" s="222"/>
      <c r="U914" s="222"/>
      <c r="V914" s="222"/>
      <c r="W914" s="222"/>
      <c r="X914" s="222"/>
      <c r="Y914" s="213"/>
      <c r="Z914" s="213"/>
      <c r="AA914" s="213"/>
      <c r="AB914" s="213"/>
      <c r="AC914" s="213"/>
      <c r="AD914" s="213"/>
      <c r="AE914" s="213"/>
      <c r="AF914" s="213"/>
      <c r="AG914" s="213" t="s">
        <v>259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5">
      <c r="A915" s="220"/>
      <c r="B915" s="221"/>
      <c r="C915" s="257" t="s">
        <v>1319</v>
      </c>
      <c r="D915" s="223"/>
      <c r="E915" s="224">
        <v>1.353</v>
      </c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13"/>
      <c r="Z915" s="213"/>
      <c r="AA915" s="213"/>
      <c r="AB915" s="213"/>
      <c r="AC915" s="213"/>
      <c r="AD915" s="213"/>
      <c r="AE915" s="213"/>
      <c r="AF915" s="213"/>
      <c r="AG915" s="213" t="s">
        <v>259</v>
      </c>
      <c r="AH915" s="213">
        <v>0</v>
      </c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ht="20.399999999999999" outlineLevel="1" x14ac:dyDescent="0.25">
      <c r="A916" s="232">
        <v>267</v>
      </c>
      <c r="B916" s="233" t="s">
        <v>1320</v>
      </c>
      <c r="C916" s="252" t="s">
        <v>1321</v>
      </c>
      <c r="D916" s="234" t="s">
        <v>216</v>
      </c>
      <c r="E916" s="235">
        <v>92.136600000000001</v>
      </c>
      <c r="F916" s="236"/>
      <c r="G916" s="237">
        <f>ROUND(E916*F916,2)</f>
        <v>0</v>
      </c>
      <c r="H916" s="236"/>
      <c r="I916" s="237">
        <f>ROUND(E916*H916,2)</f>
        <v>0</v>
      </c>
      <c r="J916" s="236"/>
      <c r="K916" s="237">
        <f>ROUND(E916*J916,2)</f>
        <v>0</v>
      </c>
      <c r="L916" s="237">
        <v>21</v>
      </c>
      <c r="M916" s="237">
        <f>G916*(1+L916/100)</f>
        <v>0</v>
      </c>
      <c r="N916" s="237">
        <v>2.0999999999999999E-3</v>
      </c>
      <c r="O916" s="237">
        <f>ROUND(E916*N916,2)</f>
        <v>0.19</v>
      </c>
      <c r="P916" s="237">
        <v>0</v>
      </c>
      <c r="Q916" s="237">
        <f>ROUND(E916*P916,2)</f>
        <v>0</v>
      </c>
      <c r="R916" s="237" t="s">
        <v>291</v>
      </c>
      <c r="S916" s="237" t="s">
        <v>185</v>
      </c>
      <c r="T916" s="238" t="s">
        <v>185</v>
      </c>
      <c r="U916" s="222">
        <v>0</v>
      </c>
      <c r="V916" s="222">
        <f>ROUND(E916*U916,2)</f>
        <v>0</v>
      </c>
      <c r="W916" s="222"/>
      <c r="X916" s="222" t="s">
        <v>292</v>
      </c>
      <c r="Y916" s="213"/>
      <c r="Z916" s="213"/>
      <c r="AA916" s="213"/>
      <c r="AB916" s="213"/>
      <c r="AC916" s="213"/>
      <c r="AD916" s="213"/>
      <c r="AE916" s="213"/>
      <c r="AF916" s="213"/>
      <c r="AG916" s="213" t="s">
        <v>293</v>
      </c>
      <c r="AH916" s="213"/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5">
      <c r="A917" s="220"/>
      <c r="B917" s="221"/>
      <c r="C917" s="266" t="s">
        <v>537</v>
      </c>
      <c r="D917" s="261"/>
      <c r="E917" s="262"/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13"/>
      <c r="Z917" s="213"/>
      <c r="AA917" s="213"/>
      <c r="AB917" s="213"/>
      <c r="AC917" s="213"/>
      <c r="AD917" s="213"/>
      <c r="AE917" s="213"/>
      <c r="AF917" s="213"/>
      <c r="AG917" s="213" t="s">
        <v>259</v>
      </c>
      <c r="AH917" s="213"/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5">
      <c r="A918" s="220"/>
      <c r="B918" s="221"/>
      <c r="C918" s="267" t="s">
        <v>1322</v>
      </c>
      <c r="D918" s="261"/>
      <c r="E918" s="262">
        <v>55.48</v>
      </c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13"/>
      <c r="Z918" s="213"/>
      <c r="AA918" s="213"/>
      <c r="AB918" s="213"/>
      <c r="AC918" s="213"/>
      <c r="AD918" s="213"/>
      <c r="AE918" s="213"/>
      <c r="AF918" s="213"/>
      <c r="AG918" s="213" t="s">
        <v>259</v>
      </c>
      <c r="AH918" s="213">
        <v>2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5">
      <c r="A919" s="220"/>
      <c r="B919" s="221"/>
      <c r="C919" s="267" t="s">
        <v>1323</v>
      </c>
      <c r="D919" s="261"/>
      <c r="E919" s="262">
        <v>27.78</v>
      </c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13"/>
      <c r="Z919" s="213"/>
      <c r="AA919" s="213"/>
      <c r="AB919" s="213"/>
      <c r="AC919" s="213"/>
      <c r="AD919" s="213"/>
      <c r="AE919" s="213"/>
      <c r="AF919" s="213"/>
      <c r="AG919" s="213" t="s">
        <v>259</v>
      </c>
      <c r="AH919" s="213">
        <v>2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 x14ac:dyDescent="0.25">
      <c r="A920" s="220"/>
      <c r="B920" s="221"/>
      <c r="C920" s="267" t="s">
        <v>1294</v>
      </c>
      <c r="D920" s="261"/>
      <c r="E920" s="262">
        <v>7.07</v>
      </c>
      <c r="F920" s="222"/>
      <c r="G920" s="222"/>
      <c r="H920" s="222"/>
      <c r="I920" s="222"/>
      <c r="J920" s="222"/>
      <c r="K920" s="222"/>
      <c r="L920" s="222"/>
      <c r="M920" s="222"/>
      <c r="N920" s="222"/>
      <c r="O920" s="222"/>
      <c r="P920" s="222"/>
      <c r="Q920" s="222"/>
      <c r="R920" s="222"/>
      <c r="S920" s="222"/>
      <c r="T920" s="222"/>
      <c r="U920" s="222"/>
      <c r="V920" s="222"/>
      <c r="W920" s="222"/>
      <c r="X920" s="222"/>
      <c r="Y920" s="213"/>
      <c r="Z920" s="213"/>
      <c r="AA920" s="213"/>
      <c r="AB920" s="213"/>
      <c r="AC920" s="213"/>
      <c r="AD920" s="213"/>
      <c r="AE920" s="213"/>
      <c r="AF920" s="213"/>
      <c r="AG920" s="213" t="s">
        <v>259</v>
      </c>
      <c r="AH920" s="213">
        <v>2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5">
      <c r="A921" s="220"/>
      <c r="B921" s="221"/>
      <c r="C921" s="266" t="s">
        <v>540</v>
      </c>
      <c r="D921" s="261"/>
      <c r="E921" s="262"/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13"/>
      <c r="Z921" s="213"/>
      <c r="AA921" s="213"/>
      <c r="AB921" s="213"/>
      <c r="AC921" s="213"/>
      <c r="AD921" s="213"/>
      <c r="AE921" s="213"/>
      <c r="AF921" s="213"/>
      <c r="AG921" s="213" t="s">
        <v>259</v>
      </c>
      <c r="AH921" s="213"/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5">
      <c r="A922" s="220"/>
      <c r="B922" s="221"/>
      <c r="C922" s="257" t="s">
        <v>1324</v>
      </c>
      <c r="D922" s="223"/>
      <c r="E922" s="224">
        <v>92.136600000000001</v>
      </c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13"/>
      <c r="Z922" s="213"/>
      <c r="AA922" s="213"/>
      <c r="AB922" s="213"/>
      <c r="AC922" s="213"/>
      <c r="AD922" s="213"/>
      <c r="AE922" s="213"/>
      <c r="AF922" s="213"/>
      <c r="AG922" s="213" t="s">
        <v>259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 x14ac:dyDescent="0.25">
      <c r="A923" s="232">
        <v>268</v>
      </c>
      <c r="B923" s="233" t="s">
        <v>1325</v>
      </c>
      <c r="C923" s="252" t="s">
        <v>1326</v>
      </c>
      <c r="D923" s="234" t="s">
        <v>216</v>
      </c>
      <c r="E923" s="235">
        <v>5.76</v>
      </c>
      <c r="F923" s="236"/>
      <c r="G923" s="237">
        <f>ROUND(E923*F923,2)</f>
        <v>0</v>
      </c>
      <c r="H923" s="236"/>
      <c r="I923" s="237">
        <f>ROUND(E923*H923,2)</f>
        <v>0</v>
      </c>
      <c r="J923" s="236"/>
      <c r="K923" s="237">
        <f>ROUND(E923*J923,2)</f>
        <v>0</v>
      </c>
      <c r="L923" s="237">
        <v>21</v>
      </c>
      <c r="M923" s="237">
        <f>G923*(1+L923/100)</f>
        <v>0</v>
      </c>
      <c r="N923" s="237">
        <v>0.15</v>
      </c>
      <c r="O923" s="237">
        <f>ROUND(E923*N923,2)</f>
        <v>0.86</v>
      </c>
      <c r="P923" s="237">
        <v>0</v>
      </c>
      <c r="Q923" s="237">
        <f>ROUND(E923*P923,2)</f>
        <v>0</v>
      </c>
      <c r="R923" s="237"/>
      <c r="S923" s="237" t="s">
        <v>305</v>
      </c>
      <c r="T923" s="238" t="s">
        <v>186</v>
      </c>
      <c r="U923" s="222">
        <v>0</v>
      </c>
      <c r="V923" s="222">
        <f>ROUND(E923*U923,2)</f>
        <v>0</v>
      </c>
      <c r="W923" s="222"/>
      <c r="X923" s="222" t="s">
        <v>292</v>
      </c>
      <c r="Y923" s="213"/>
      <c r="Z923" s="213"/>
      <c r="AA923" s="213"/>
      <c r="AB923" s="213"/>
      <c r="AC923" s="213"/>
      <c r="AD923" s="213"/>
      <c r="AE923" s="213"/>
      <c r="AF923" s="213"/>
      <c r="AG923" s="213" t="s">
        <v>293</v>
      </c>
      <c r="AH923" s="213"/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5">
      <c r="A924" s="220"/>
      <c r="B924" s="221"/>
      <c r="C924" s="257" t="s">
        <v>1202</v>
      </c>
      <c r="D924" s="223"/>
      <c r="E924" s="224">
        <v>5.76</v>
      </c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13"/>
      <c r="Z924" s="213"/>
      <c r="AA924" s="213"/>
      <c r="AB924" s="213"/>
      <c r="AC924" s="213"/>
      <c r="AD924" s="213"/>
      <c r="AE924" s="213"/>
      <c r="AF924" s="213"/>
      <c r="AG924" s="213" t="s">
        <v>259</v>
      </c>
      <c r="AH924" s="213">
        <v>0</v>
      </c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ht="20.399999999999999" outlineLevel="1" x14ac:dyDescent="0.25">
      <c r="A925" s="232">
        <v>269</v>
      </c>
      <c r="B925" s="233" t="s">
        <v>1327</v>
      </c>
      <c r="C925" s="252" t="s">
        <v>1328</v>
      </c>
      <c r="D925" s="234" t="s">
        <v>216</v>
      </c>
      <c r="E925" s="235">
        <v>455.72962000000001</v>
      </c>
      <c r="F925" s="236"/>
      <c r="G925" s="237">
        <f>ROUND(E925*F925,2)</f>
        <v>0</v>
      </c>
      <c r="H925" s="236"/>
      <c r="I925" s="237">
        <f>ROUND(E925*H925,2)</f>
        <v>0</v>
      </c>
      <c r="J925" s="236"/>
      <c r="K925" s="237">
        <f>ROUND(E925*J925,2)</f>
        <v>0</v>
      </c>
      <c r="L925" s="237">
        <v>21</v>
      </c>
      <c r="M925" s="237">
        <f>G925*(1+L925/100)</f>
        <v>0</v>
      </c>
      <c r="N925" s="237">
        <v>4.7999999999999996E-3</v>
      </c>
      <c r="O925" s="237">
        <f>ROUND(E925*N925,2)</f>
        <v>2.19</v>
      </c>
      <c r="P925" s="237">
        <v>0</v>
      </c>
      <c r="Q925" s="237">
        <f>ROUND(E925*P925,2)</f>
        <v>0</v>
      </c>
      <c r="R925" s="237" t="s">
        <v>291</v>
      </c>
      <c r="S925" s="237" t="s">
        <v>185</v>
      </c>
      <c r="T925" s="238" t="s">
        <v>185</v>
      </c>
      <c r="U925" s="222">
        <v>0</v>
      </c>
      <c r="V925" s="222">
        <f>ROUND(E925*U925,2)</f>
        <v>0</v>
      </c>
      <c r="W925" s="222"/>
      <c r="X925" s="222" t="s">
        <v>292</v>
      </c>
      <c r="Y925" s="213"/>
      <c r="Z925" s="213"/>
      <c r="AA925" s="213"/>
      <c r="AB925" s="213"/>
      <c r="AC925" s="213"/>
      <c r="AD925" s="213"/>
      <c r="AE925" s="213"/>
      <c r="AF925" s="213"/>
      <c r="AG925" s="213" t="s">
        <v>293</v>
      </c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5">
      <c r="A926" s="220"/>
      <c r="B926" s="221"/>
      <c r="C926" s="257" t="s">
        <v>1329</v>
      </c>
      <c r="D926" s="223"/>
      <c r="E926" s="224">
        <v>300.53025000000002</v>
      </c>
      <c r="F926" s="222"/>
      <c r="G926" s="222"/>
      <c r="H926" s="222"/>
      <c r="I926" s="222"/>
      <c r="J926" s="222"/>
      <c r="K926" s="222"/>
      <c r="L926" s="222"/>
      <c r="M926" s="222"/>
      <c r="N926" s="222"/>
      <c r="O926" s="222"/>
      <c r="P926" s="222"/>
      <c r="Q926" s="222"/>
      <c r="R926" s="222"/>
      <c r="S926" s="222"/>
      <c r="T926" s="222"/>
      <c r="U926" s="222"/>
      <c r="V926" s="222"/>
      <c r="W926" s="222"/>
      <c r="X926" s="222"/>
      <c r="Y926" s="213"/>
      <c r="Z926" s="213"/>
      <c r="AA926" s="213"/>
      <c r="AB926" s="213"/>
      <c r="AC926" s="213"/>
      <c r="AD926" s="213"/>
      <c r="AE926" s="213"/>
      <c r="AF926" s="213"/>
      <c r="AG926" s="213" t="s">
        <v>259</v>
      </c>
      <c r="AH926" s="213">
        <v>0</v>
      </c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5">
      <c r="A927" s="220"/>
      <c r="B927" s="221"/>
      <c r="C927" s="257" t="s">
        <v>1330</v>
      </c>
      <c r="D927" s="223"/>
      <c r="E927" s="224">
        <v>155.19937999999999</v>
      </c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13"/>
      <c r="Z927" s="213"/>
      <c r="AA927" s="213"/>
      <c r="AB927" s="213"/>
      <c r="AC927" s="213"/>
      <c r="AD927" s="213"/>
      <c r="AE927" s="213"/>
      <c r="AF927" s="213"/>
      <c r="AG927" s="213" t="s">
        <v>259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ht="20.399999999999999" outlineLevel="1" x14ac:dyDescent="0.25">
      <c r="A928" s="232">
        <v>270</v>
      </c>
      <c r="B928" s="233" t="s">
        <v>1331</v>
      </c>
      <c r="C928" s="252" t="s">
        <v>1332</v>
      </c>
      <c r="D928" s="234" t="s">
        <v>216</v>
      </c>
      <c r="E928" s="235">
        <v>154.19720000000001</v>
      </c>
      <c r="F928" s="236"/>
      <c r="G928" s="237">
        <f>ROUND(E928*F928,2)</f>
        <v>0</v>
      </c>
      <c r="H928" s="236"/>
      <c r="I928" s="237">
        <f>ROUND(E928*H928,2)</f>
        <v>0</v>
      </c>
      <c r="J928" s="236"/>
      <c r="K928" s="237">
        <f>ROUND(E928*J928,2)</f>
        <v>0</v>
      </c>
      <c r="L928" s="237">
        <v>21</v>
      </c>
      <c r="M928" s="237">
        <f>G928*(1+L928/100)</f>
        <v>0</v>
      </c>
      <c r="N928" s="237">
        <v>2E-3</v>
      </c>
      <c r="O928" s="237">
        <f>ROUND(E928*N928,2)</f>
        <v>0.31</v>
      </c>
      <c r="P928" s="237">
        <v>0</v>
      </c>
      <c r="Q928" s="237">
        <f>ROUND(E928*P928,2)</f>
        <v>0</v>
      </c>
      <c r="R928" s="237" t="s">
        <v>291</v>
      </c>
      <c r="S928" s="237" t="s">
        <v>185</v>
      </c>
      <c r="T928" s="238" t="s">
        <v>185</v>
      </c>
      <c r="U928" s="222">
        <v>0</v>
      </c>
      <c r="V928" s="222">
        <f>ROUND(E928*U928,2)</f>
        <v>0</v>
      </c>
      <c r="W928" s="222"/>
      <c r="X928" s="222" t="s">
        <v>292</v>
      </c>
      <c r="Y928" s="213"/>
      <c r="Z928" s="213"/>
      <c r="AA928" s="213"/>
      <c r="AB928" s="213"/>
      <c r="AC928" s="213"/>
      <c r="AD928" s="213"/>
      <c r="AE928" s="213"/>
      <c r="AF928" s="213"/>
      <c r="AG928" s="213" t="s">
        <v>293</v>
      </c>
      <c r="AH928" s="213"/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5">
      <c r="A929" s="220"/>
      <c r="B929" s="221"/>
      <c r="C929" s="257" t="s">
        <v>1303</v>
      </c>
      <c r="D929" s="223"/>
      <c r="E929" s="224">
        <v>144.41159999999999</v>
      </c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13"/>
      <c r="Z929" s="213"/>
      <c r="AA929" s="213"/>
      <c r="AB929" s="213"/>
      <c r="AC929" s="213"/>
      <c r="AD929" s="213"/>
      <c r="AE929" s="213"/>
      <c r="AF929" s="213"/>
      <c r="AG929" s="213" t="s">
        <v>259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 x14ac:dyDescent="0.25">
      <c r="A930" s="220"/>
      <c r="B930" s="221"/>
      <c r="C930" s="257" t="s">
        <v>1333</v>
      </c>
      <c r="D930" s="223"/>
      <c r="E930" s="224">
        <v>7.8605999999999998</v>
      </c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13"/>
      <c r="Z930" s="213"/>
      <c r="AA930" s="213"/>
      <c r="AB930" s="213"/>
      <c r="AC930" s="213"/>
      <c r="AD930" s="213"/>
      <c r="AE930" s="213"/>
      <c r="AF930" s="213"/>
      <c r="AG930" s="213" t="s">
        <v>259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5">
      <c r="A931" s="220"/>
      <c r="B931" s="221"/>
      <c r="C931" s="257" t="s">
        <v>1334</v>
      </c>
      <c r="D931" s="223"/>
      <c r="E931" s="224">
        <v>1.925</v>
      </c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13"/>
      <c r="Z931" s="213"/>
      <c r="AA931" s="213"/>
      <c r="AB931" s="213"/>
      <c r="AC931" s="213"/>
      <c r="AD931" s="213"/>
      <c r="AE931" s="213"/>
      <c r="AF931" s="213"/>
      <c r="AG931" s="213" t="s">
        <v>259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ht="20.399999999999999" outlineLevel="1" x14ac:dyDescent="0.25">
      <c r="A932" s="232">
        <v>271</v>
      </c>
      <c r="B932" s="233" t="s">
        <v>1335</v>
      </c>
      <c r="C932" s="252" t="s">
        <v>1336</v>
      </c>
      <c r="D932" s="234" t="s">
        <v>216</v>
      </c>
      <c r="E932" s="235">
        <v>81.776700000000005</v>
      </c>
      <c r="F932" s="236"/>
      <c r="G932" s="237">
        <f>ROUND(E932*F932,2)</f>
        <v>0</v>
      </c>
      <c r="H932" s="236"/>
      <c r="I932" s="237">
        <f>ROUND(E932*H932,2)</f>
        <v>0</v>
      </c>
      <c r="J932" s="236"/>
      <c r="K932" s="237">
        <f>ROUND(E932*J932,2)</f>
        <v>0</v>
      </c>
      <c r="L932" s="237">
        <v>21</v>
      </c>
      <c r="M932" s="237">
        <f>G932*(1+L932/100)</f>
        <v>0</v>
      </c>
      <c r="N932" s="237">
        <v>4.0000000000000001E-3</v>
      </c>
      <c r="O932" s="237">
        <f>ROUND(E932*N932,2)</f>
        <v>0.33</v>
      </c>
      <c r="P932" s="237">
        <v>0</v>
      </c>
      <c r="Q932" s="237">
        <f>ROUND(E932*P932,2)</f>
        <v>0</v>
      </c>
      <c r="R932" s="237" t="s">
        <v>291</v>
      </c>
      <c r="S932" s="237" t="s">
        <v>185</v>
      </c>
      <c r="T932" s="238" t="s">
        <v>185</v>
      </c>
      <c r="U932" s="222">
        <v>0</v>
      </c>
      <c r="V932" s="222">
        <f>ROUND(E932*U932,2)</f>
        <v>0</v>
      </c>
      <c r="W932" s="222"/>
      <c r="X932" s="222" t="s">
        <v>292</v>
      </c>
      <c r="Y932" s="213"/>
      <c r="Z932" s="213"/>
      <c r="AA932" s="213"/>
      <c r="AB932" s="213"/>
      <c r="AC932" s="213"/>
      <c r="AD932" s="213"/>
      <c r="AE932" s="213"/>
      <c r="AF932" s="213"/>
      <c r="AG932" s="213" t="s">
        <v>293</v>
      </c>
      <c r="AH932" s="213"/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5">
      <c r="A933" s="220"/>
      <c r="B933" s="221"/>
      <c r="C933" s="257" t="s">
        <v>1337</v>
      </c>
      <c r="D933" s="223"/>
      <c r="E933" s="224">
        <v>1.81125</v>
      </c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13"/>
      <c r="Z933" s="213"/>
      <c r="AA933" s="213"/>
      <c r="AB933" s="213"/>
      <c r="AC933" s="213"/>
      <c r="AD933" s="213"/>
      <c r="AE933" s="213"/>
      <c r="AF933" s="213"/>
      <c r="AG933" s="213" t="s">
        <v>259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 x14ac:dyDescent="0.25">
      <c r="A934" s="220"/>
      <c r="B934" s="221"/>
      <c r="C934" s="257" t="s">
        <v>1338</v>
      </c>
      <c r="D934" s="223"/>
      <c r="E934" s="224">
        <v>15.74625</v>
      </c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13"/>
      <c r="Z934" s="213"/>
      <c r="AA934" s="213"/>
      <c r="AB934" s="213"/>
      <c r="AC934" s="213"/>
      <c r="AD934" s="213"/>
      <c r="AE934" s="213"/>
      <c r="AF934" s="213"/>
      <c r="AG934" s="213" t="s">
        <v>259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5">
      <c r="A935" s="220"/>
      <c r="B935" s="221"/>
      <c r="C935" s="257" t="s">
        <v>1339</v>
      </c>
      <c r="D935" s="223"/>
      <c r="E935" s="224">
        <v>64.219200000000001</v>
      </c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13"/>
      <c r="Z935" s="213"/>
      <c r="AA935" s="213"/>
      <c r="AB935" s="213"/>
      <c r="AC935" s="213"/>
      <c r="AD935" s="213"/>
      <c r="AE935" s="213"/>
      <c r="AF935" s="213"/>
      <c r="AG935" s="213" t="s">
        <v>259</v>
      </c>
      <c r="AH935" s="213">
        <v>0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ht="20.399999999999999" outlineLevel="1" x14ac:dyDescent="0.25">
      <c r="A936" s="232">
        <v>272</v>
      </c>
      <c r="B936" s="233" t="s">
        <v>1340</v>
      </c>
      <c r="C936" s="252" t="s">
        <v>1341</v>
      </c>
      <c r="D936" s="234" t="s">
        <v>216</v>
      </c>
      <c r="E936" s="235">
        <v>16.8</v>
      </c>
      <c r="F936" s="236"/>
      <c r="G936" s="237">
        <f>ROUND(E936*F936,2)</f>
        <v>0</v>
      </c>
      <c r="H936" s="236"/>
      <c r="I936" s="237">
        <f>ROUND(E936*H936,2)</f>
        <v>0</v>
      </c>
      <c r="J936" s="236"/>
      <c r="K936" s="237">
        <f>ROUND(E936*J936,2)</f>
        <v>0</v>
      </c>
      <c r="L936" s="237">
        <v>21</v>
      </c>
      <c r="M936" s="237">
        <f>G936*(1+L936/100)</f>
        <v>0</v>
      </c>
      <c r="N936" s="237">
        <v>9.0600000000000003E-3</v>
      </c>
      <c r="O936" s="237">
        <f>ROUND(E936*N936,2)</f>
        <v>0.15</v>
      </c>
      <c r="P936" s="237">
        <v>0</v>
      </c>
      <c r="Q936" s="237">
        <f>ROUND(E936*P936,2)</f>
        <v>0</v>
      </c>
      <c r="R936" s="237" t="s">
        <v>291</v>
      </c>
      <c r="S936" s="237" t="s">
        <v>185</v>
      </c>
      <c r="T936" s="238" t="s">
        <v>185</v>
      </c>
      <c r="U936" s="222">
        <v>0</v>
      </c>
      <c r="V936" s="222">
        <f>ROUND(E936*U936,2)</f>
        <v>0</v>
      </c>
      <c r="W936" s="222"/>
      <c r="X936" s="222" t="s">
        <v>292</v>
      </c>
      <c r="Y936" s="213"/>
      <c r="Z936" s="213"/>
      <c r="AA936" s="213"/>
      <c r="AB936" s="213"/>
      <c r="AC936" s="213"/>
      <c r="AD936" s="213"/>
      <c r="AE936" s="213"/>
      <c r="AF936" s="213"/>
      <c r="AG936" s="213" t="s">
        <v>293</v>
      </c>
      <c r="AH936" s="213"/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5">
      <c r="A937" s="220"/>
      <c r="B937" s="221"/>
      <c r="C937" s="257" t="s">
        <v>1342</v>
      </c>
      <c r="D937" s="223"/>
      <c r="E937" s="224">
        <v>16.8</v>
      </c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13"/>
      <c r="Z937" s="213"/>
      <c r="AA937" s="213"/>
      <c r="AB937" s="213"/>
      <c r="AC937" s="213"/>
      <c r="AD937" s="213"/>
      <c r="AE937" s="213"/>
      <c r="AF937" s="213"/>
      <c r="AG937" s="213" t="s">
        <v>259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 x14ac:dyDescent="0.25">
      <c r="A938" s="232">
        <v>273</v>
      </c>
      <c r="B938" s="233" t="s">
        <v>1343</v>
      </c>
      <c r="C938" s="252" t="s">
        <v>1344</v>
      </c>
      <c r="D938" s="234" t="s">
        <v>270</v>
      </c>
      <c r="E938" s="235">
        <v>6.8025500000000001</v>
      </c>
      <c r="F938" s="236"/>
      <c r="G938" s="237">
        <f>ROUND(E938*F938,2)</f>
        <v>0</v>
      </c>
      <c r="H938" s="236"/>
      <c r="I938" s="237">
        <f>ROUND(E938*H938,2)</f>
        <v>0</v>
      </c>
      <c r="J938" s="236"/>
      <c r="K938" s="237">
        <f>ROUND(E938*J938,2)</f>
        <v>0</v>
      </c>
      <c r="L938" s="237">
        <v>21</v>
      </c>
      <c r="M938" s="237">
        <f>G938*(1+L938/100)</f>
        <v>0</v>
      </c>
      <c r="N938" s="237">
        <v>0</v>
      </c>
      <c r="O938" s="237">
        <f>ROUND(E938*N938,2)</f>
        <v>0</v>
      </c>
      <c r="P938" s="237">
        <v>0</v>
      </c>
      <c r="Q938" s="237">
        <f>ROUND(E938*P938,2)</f>
        <v>0</v>
      </c>
      <c r="R938" s="237" t="s">
        <v>1081</v>
      </c>
      <c r="S938" s="237" t="s">
        <v>185</v>
      </c>
      <c r="T938" s="238" t="s">
        <v>185</v>
      </c>
      <c r="U938" s="222">
        <v>1.831</v>
      </c>
      <c r="V938" s="222">
        <f>ROUND(E938*U938,2)</f>
        <v>12.46</v>
      </c>
      <c r="W938" s="222"/>
      <c r="X938" s="222" t="s">
        <v>297</v>
      </c>
      <c r="Y938" s="213"/>
      <c r="Z938" s="213"/>
      <c r="AA938" s="213"/>
      <c r="AB938" s="213"/>
      <c r="AC938" s="213"/>
      <c r="AD938" s="213"/>
      <c r="AE938" s="213"/>
      <c r="AF938" s="213"/>
      <c r="AG938" s="213" t="s">
        <v>298</v>
      </c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5">
      <c r="A939" s="220"/>
      <c r="B939" s="221"/>
      <c r="C939" s="254" t="s">
        <v>1256</v>
      </c>
      <c r="D939" s="241"/>
      <c r="E939" s="241"/>
      <c r="F939" s="241"/>
      <c r="G939" s="241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13"/>
      <c r="Z939" s="213"/>
      <c r="AA939" s="213"/>
      <c r="AB939" s="213"/>
      <c r="AC939" s="213"/>
      <c r="AD939" s="213"/>
      <c r="AE939" s="213"/>
      <c r="AF939" s="213"/>
      <c r="AG939" s="213" t="s">
        <v>221</v>
      </c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5">
      <c r="A940" s="220"/>
      <c r="B940" s="221"/>
      <c r="C940" s="257" t="s">
        <v>300</v>
      </c>
      <c r="D940" s="223"/>
      <c r="E940" s="224"/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13"/>
      <c r="Z940" s="213"/>
      <c r="AA940" s="213"/>
      <c r="AB940" s="213"/>
      <c r="AC940" s="213"/>
      <c r="AD940" s="213"/>
      <c r="AE940" s="213"/>
      <c r="AF940" s="213"/>
      <c r="AG940" s="213" t="s">
        <v>259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5">
      <c r="A941" s="220"/>
      <c r="B941" s="221"/>
      <c r="C941" s="257" t="s">
        <v>1345</v>
      </c>
      <c r="D941" s="223"/>
      <c r="E941" s="224"/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13"/>
      <c r="Z941" s="213"/>
      <c r="AA941" s="213"/>
      <c r="AB941" s="213"/>
      <c r="AC941" s="213"/>
      <c r="AD941" s="213"/>
      <c r="AE941" s="213"/>
      <c r="AF941" s="213"/>
      <c r="AG941" s="213" t="s">
        <v>259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5">
      <c r="A942" s="220"/>
      <c r="B942" s="221"/>
      <c r="C942" s="257" t="s">
        <v>1346</v>
      </c>
      <c r="D942" s="223"/>
      <c r="E942" s="224">
        <v>6.8025500000000001</v>
      </c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13"/>
      <c r="Z942" s="213"/>
      <c r="AA942" s="213"/>
      <c r="AB942" s="213"/>
      <c r="AC942" s="213"/>
      <c r="AD942" s="213"/>
      <c r="AE942" s="213"/>
      <c r="AF942" s="213"/>
      <c r="AG942" s="213" t="s">
        <v>259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x14ac:dyDescent="0.25">
      <c r="A943" s="226" t="s">
        <v>180</v>
      </c>
      <c r="B943" s="227" t="s">
        <v>108</v>
      </c>
      <c r="C943" s="251" t="s">
        <v>109</v>
      </c>
      <c r="D943" s="228"/>
      <c r="E943" s="229"/>
      <c r="F943" s="230"/>
      <c r="G943" s="230">
        <f>SUMIF(AG944:AG971,"&lt;&gt;NOR",G944:G971)</f>
        <v>0</v>
      </c>
      <c r="H943" s="230"/>
      <c r="I943" s="230">
        <f>SUM(I944:I971)</f>
        <v>0</v>
      </c>
      <c r="J943" s="230"/>
      <c r="K943" s="230">
        <f>SUM(K944:K971)</f>
        <v>0</v>
      </c>
      <c r="L943" s="230"/>
      <c r="M943" s="230">
        <f>SUM(M944:M971)</f>
        <v>0</v>
      </c>
      <c r="N943" s="230"/>
      <c r="O943" s="230">
        <f>SUM(O944:O971)</f>
        <v>0.49</v>
      </c>
      <c r="P943" s="230"/>
      <c r="Q943" s="230">
        <f>SUM(Q944:Q971)</f>
        <v>0</v>
      </c>
      <c r="R943" s="230"/>
      <c r="S943" s="230"/>
      <c r="T943" s="231"/>
      <c r="U943" s="225"/>
      <c r="V943" s="225">
        <f>SUM(V944:V971)</f>
        <v>87.02000000000001</v>
      </c>
      <c r="W943" s="225"/>
      <c r="X943" s="225"/>
      <c r="AG943" t="s">
        <v>181</v>
      </c>
    </row>
    <row r="944" spans="1:60" ht="20.399999999999999" outlineLevel="1" x14ac:dyDescent="0.25">
      <c r="A944" s="242">
        <v>274</v>
      </c>
      <c r="B944" s="243" t="s">
        <v>1347</v>
      </c>
      <c r="C944" s="255" t="s">
        <v>1348</v>
      </c>
      <c r="D944" s="244" t="s">
        <v>400</v>
      </c>
      <c r="E944" s="245">
        <v>36.5</v>
      </c>
      <c r="F944" s="246"/>
      <c r="G944" s="247">
        <f>ROUND(E944*F944,2)</f>
        <v>0</v>
      </c>
      <c r="H944" s="246"/>
      <c r="I944" s="247">
        <f>ROUND(E944*H944,2)</f>
        <v>0</v>
      </c>
      <c r="J944" s="246"/>
      <c r="K944" s="247">
        <f>ROUND(E944*J944,2)</f>
        <v>0</v>
      </c>
      <c r="L944" s="247">
        <v>21</v>
      </c>
      <c r="M944" s="247">
        <f>G944*(1+L944/100)</f>
        <v>0</v>
      </c>
      <c r="N944" s="247">
        <v>1.0300000000000001E-3</v>
      </c>
      <c r="O944" s="247">
        <f>ROUND(E944*N944,2)</f>
        <v>0.04</v>
      </c>
      <c r="P944" s="247">
        <v>0</v>
      </c>
      <c r="Q944" s="247">
        <f>ROUND(E944*P944,2)</f>
        <v>0</v>
      </c>
      <c r="R944" s="247"/>
      <c r="S944" s="247" t="s">
        <v>305</v>
      </c>
      <c r="T944" s="248" t="s">
        <v>429</v>
      </c>
      <c r="U944" s="222">
        <v>0.24</v>
      </c>
      <c r="V944" s="222">
        <f>ROUND(E944*U944,2)</f>
        <v>8.76</v>
      </c>
      <c r="W944" s="222"/>
      <c r="X944" s="222" t="s">
        <v>218</v>
      </c>
      <c r="Y944" s="213"/>
      <c r="Z944" s="213"/>
      <c r="AA944" s="213"/>
      <c r="AB944" s="213"/>
      <c r="AC944" s="213"/>
      <c r="AD944" s="213"/>
      <c r="AE944" s="213"/>
      <c r="AF944" s="213"/>
      <c r="AG944" s="213" t="s">
        <v>219</v>
      </c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ht="20.399999999999999" outlineLevel="1" x14ac:dyDescent="0.25">
      <c r="A945" s="232">
        <v>275</v>
      </c>
      <c r="B945" s="233" t="s">
        <v>1349</v>
      </c>
      <c r="C945" s="252" t="s">
        <v>1350</v>
      </c>
      <c r="D945" s="234" t="s">
        <v>400</v>
      </c>
      <c r="E945" s="235">
        <v>12</v>
      </c>
      <c r="F945" s="236"/>
      <c r="G945" s="237">
        <f>ROUND(E945*F945,2)</f>
        <v>0</v>
      </c>
      <c r="H945" s="236"/>
      <c r="I945" s="237">
        <f>ROUND(E945*H945,2)</f>
        <v>0</v>
      </c>
      <c r="J945" s="236"/>
      <c r="K945" s="237">
        <f>ROUND(E945*J945,2)</f>
        <v>0</v>
      </c>
      <c r="L945" s="237">
        <v>21</v>
      </c>
      <c r="M945" s="237">
        <f>G945*(1+L945/100)</f>
        <v>0</v>
      </c>
      <c r="N945" s="237">
        <v>1.24E-3</v>
      </c>
      <c r="O945" s="237">
        <f>ROUND(E945*N945,2)</f>
        <v>0.01</v>
      </c>
      <c r="P945" s="237">
        <v>0</v>
      </c>
      <c r="Q945" s="237">
        <f>ROUND(E945*P945,2)</f>
        <v>0</v>
      </c>
      <c r="R945" s="237"/>
      <c r="S945" s="237" t="s">
        <v>305</v>
      </c>
      <c r="T945" s="238" t="s">
        <v>429</v>
      </c>
      <c r="U945" s="222">
        <v>0.3</v>
      </c>
      <c r="V945" s="222">
        <f>ROUND(E945*U945,2)</f>
        <v>3.6</v>
      </c>
      <c r="W945" s="222"/>
      <c r="X945" s="222" t="s">
        <v>218</v>
      </c>
      <c r="Y945" s="213"/>
      <c r="Z945" s="213"/>
      <c r="AA945" s="213"/>
      <c r="AB945" s="213"/>
      <c r="AC945" s="213"/>
      <c r="AD945" s="213"/>
      <c r="AE945" s="213"/>
      <c r="AF945" s="213"/>
      <c r="AG945" s="213" t="s">
        <v>219</v>
      </c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 x14ac:dyDescent="0.25">
      <c r="A946" s="220"/>
      <c r="B946" s="221"/>
      <c r="C946" s="257" t="s">
        <v>1351</v>
      </c>
      <c r="D946" s="223"/>
      <c r="E946" s="224">
        <v>12</v>
      </c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13"/>
      <c r="Z946" s="213"/>
      <c r="AA946" s="213"/>
      <c r="AB946" s="213"/>
      <c r="AC946" s="213"/>
      <c r="AD946" s="213"/>
      <c r="AE946" s="213"/>
      <c r="AF946" s="213"/>
      <c r="AG946" s="213" t="s">
        <v>259</v>
      </c>
      <c r="AH946" s="213">
        <v>0</v>
      </c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5">
      <c r="A947" s="232">
        <v>276</v>
      </c>
      <c r="B947" s="233" t="s">
        <v>1352</v>
      </c>
      <c r="C947" s="252" t="s">
        <v>1353</v>
      </c>
      <c r="D947" s="234" t="s">
        <v>400</v>
      </c>
      <c r="E947" s="235">
        <v>24.1</v>
      </c>
      <c r="F947" s="236"/>
      <c r="G947" s="237">
        <f>ROUND(E947*F947,2)</f>
        <v>0</v>
      </c>
      <c r="H947" s="236"/>
      <c r="I947" s="237">
        <f>ROUND(E947*H947,2)</f>
        <v>0</v>
      </c>
      <c r="J947" s="236"/>
      <c r="K947" s="237">
        <f>ROUND(E947*J947,2)</f>
        <v>0</v>
      </c>
      <c r="L947" s="237">
        <v>21</v>
      </c>
      <c r="M947" s="237">
        <f>G947*(1+L947/100)</f>
        <v>0</v>
      </c>
      <c r="N947" s="237">
        <v>1.3799999999999999E-3</v>
      </c>
      <c r="O947" s="237">
        <f>ROUND(E947*N947,2)</f>
        <v>0.03</v>
      </c>
      <c r="P947" s="237">
        <v>0</v>
      </c>
      <c r="Q947" s="237">
        <f>ROUND(E947*P947,2)</f>
        <v>0</v>
      </c>
      <c r="R947" s="237"/>
      <c r="S947" s="237" t="s">
        <v>305</v>
      </c>
      <c r="T947" s="238" t="s">
        <v>429</v>
      </c>
      <c r="U947" s="222">
        <v>0.31</v>
      </c>
      <c r="V947" s="222">
        <f>ROUND(E947*U947,2)</f>
        <v>7.47</v>
      </c>
      <c r="W947" s="222"/>
      <c r="X947" s="222" t="s">
        <v>218</v>
      </c>
      <c r="Y947" s="213"/>
      <c r="Z947" s="213"/>
      <c r="AA947" s="213"/>
      <c r="AB947" s="213"/>
      <c r="AC947" s="213"/>
      <c r="AD947" s="213"/>
      <c r="AE947" s="213"/>
      <c r="AF947" s="213"/>
      <c r="AG947" s="213" t="s">
        <v>219</v>
      </c>
      <c r="AH947" s="213"/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5">
      <c r="A948" s="220"/>
      <c r="B948" s="221"/>
      <c r="C948" s="257" t="s">
        <v>1234</v>
      </c>
      <c r="D948" s="223"/>
      <c r="E948" s="224">
        <v>22.2</v>
      </c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13"/>
      <c r="Z948" s="213"/>
      <c r="AA948" s="213"/>
      <c r="AB948" s="213"/>
      <c r="AC948" s="213"/>
      <c r="AD948" s="213"/>
      <c r="AE948" s="213"/>
      <c r="AF948" s="213"/>
      <c r="AG948" s="213" t="s">
        <v>259</v>
      </c>
      <c r="AH948" s="213">
        <v>0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5">
      <c r="A949" s="220"/>
      <c r="B949" s="221"/>
      <c r="C949" s="257" t="s">
        <v>1354</v>
      </c>
      <c r="D949" s="223"/>
      <c r="E949" s="224">
        <v>1.9</v>
      </c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13"/>
      <c r="Z949" s="213"/>
      <c r="AA949" s="213"/>
      <c r="AB949" s="213"/>
      <c r="AC949" s="213"/>
      <c r="AD949" s="213"/>
      <c r="AE949" s="213"/>
      <c r="AF949" s="213"/>
      <c r="AG949" s="213" t="s">
        <v>259</v>
      </c>
      <c r="AH949" s="213">
        <v>0</v>
      </c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ht="20.399999999999999" outlineLevel="1" x14ac:dyDescent="0.25">
      <c r="A950" s="232">
        <v>277</v>
      </c>
      <c r="B950" s="233" t="s">
        <v>1355</v>
      </c>
      <c r="C950" s="252" t="s">
        <v>1356</v>
      </c>
      <c r="D950" s="234" t="s">
        <v>400</v>
      </c>
      <c r="E950" s="235">
        <v>9.8000000000000007</v>
      </c>
      <c r="F950" s="236"/>
      <c r="G950" s="237">
        <f>ROUND(E950*F950,2)</f>
        <v>0</v>
      </c>
      <c r="H950" s="236"/>
      <c r="I950" s="237">
        <f>ROUND(E950*H950,2)</f>
        <v>0</v>
      </c>
      <c r="J950" s="236"/>
      <c r="K950" s="237">
        <f>ROUND(E950*J950,2)</f>
        <v>0</v>
      </c>
      <c r="L950" s="237">
        <v>21</v>
      </c>
      <c r="M950" s="237">
        <f>G950*(1+L950/100)</f>
        <v>0</v>
      </c>
      <c r="N950" s="237">
        <v>1.6299999999999999E-3</v>
      </c>
      <c r="O950" s="237">
        <f>ROUND(E950*N950,2)</f>
        <v>0.02</v>
      </c>
      <c r="P950" s="237">
        <v>0</v>
      </c>
      <c r="Q950" s="237">
        <f>ROUND(E950*P950,2)</f>
        <v>0</v>
      </c>
      <c r="R950" s="237"/>
      <c r="S950" s="237" t="s">
        <v>305</v>
      </c>
      <c r="T950" s="238" t="s">
        <v>429</v>
      </c>
      <c r="U950" s="222">
        <v>0.28000000000000003</v>
      </c>
      <c r="V950" s="222">
        <f>ROUND(E950*U950,2)</f>
        <v>2.74</v>
      </c>
      <c r="W950" s="222"/>
      <c r="X950" s="222" t="s">
        <v>218</v>
      </c>
      <c r="Y950" s="213"/>
      <c r="Z950" s="213"/>
      <c r="AA950" s="213"/>
      <c r="AB950" s="213"/>
      <c r="AC950" s="213"/>
      <c r="AD950" s="213"/>
      <c r="AE950" s="213"/>
      <c r="AF950" s="213"/>
      <c r="AG950" s="213" t="s">
        <v>219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 x14ac:dyDescent="0.25">
      <c r="A951" s="220"/>
      <c r="B951" s="221"/>
      <c r="C951" s="257" t="s">
        <v>1357</v>
      </c>
      <c r="D951" s="223"/>
      <c r="E951" s="224">
        <v>9.8000000000000007</v>
      </c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13"/>
      <c r="Z951" s="213"/>
      <c r="AA951" s="213"/>
      <c r="AB951" s="213"/>
      <c r="AC951" s="213"/>
      <c r="AD951" s="213"/>
      <c r="AE951" s="213"/>
      <c r="AF951" s="213"/>
      <c r="AG951" s="213" t="s">
        <v>259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 x14ac:dyDescent="0.25">
      <c r="A952" s="232">
        <v>278</v>
      </c>
      <c r="B952" s="233" t="s">
        <v>1358</v>
      </c>
      <c r="C952" s="252" t="s">
        <v>1359</v>
      </c>
      <c r="D952" s="234" t="s">
        <v>400</v>
      </c>
      <c r="E952" s="235">
        <v>25</v>
      </c>
      <c r="F952" s="236"/>
      <c r="G952" s="237">
        <f>ROUND(E952*F952,2)</f>
        <v>0</v>
      </c>
      <c r="H952" s="236"/>
      <c r="I952" s="237">
        <f>ROUND(E952*H952,2)</f>
        <v>0</v>
      </c>
      <c r="J952" s="236"/>
      <c r="K952" s="237">
        <f>ROUND(E952*J952,2)</f>
        <v>0</v>
      </c>
      <c r="L952" s="237">
        <v>21</v>
      </c>
      <c r="M952" s="237">
        <f>G952*(1+L952/100)</f>
        <v>0</v>
      </c>
      <c r="N952" s="237">
        <v>4.45E-3</v>
      </c>
      <c r="O952" s="237">
        <f>ROUND(E952*N952,2)</f>
        <v>0.11</v>
      </c>
      <c r="P952" s="237">
        <v>0</v>
      </c>
      <c r="Q952" s="237">
        <f>ROUND(E952*P952,2)</f>
        <v>0</v>
      </c>
      <c r="R952" s="237"/>
      <c r="S952" s="237" t="s">
        <v>305</v>
      </c>
      <c r="T952" s="238" t="s">
        <v>429</v>
      </c>
      <c r="U952" s="222">
        <v>0.42</v>
      </c>
      <c r="V952" s="222">
        <f>ROUND(E952*U952,2)</f>
        <v>10.5</v>
      </c>
      <c r="W952" s="222"/>
      <c r="X952" s="222" t="s">
        <v>218</v>
      </c>
      <c r="Y952" s="213"/>
      <c r="Z952" s="213"/>
      <c r="AA952" s="213"/>
      <c r="AB952" s="213"/>
      <c r="AC952" s="213"/>
      <c r="AD952" s="213"/>
      <c r="AE952" s="213"/>
      <c r="AF952" s="213"/>
      <c r="AG952" s="213" t="s">
        <v>219</v>
      </c>
      <c r="AH952" s="213"/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5">
      <c r="A953" s="220"/>
      <c r="B953" s="221"/>
      <c r="C953" s="257" t="s">
        <v>1360</v>
      </c>
      <c r="D953" s="223"/>
      <c r="E953" s="224">
        <v>25</v>
      </c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13"/>
      <c r="Z953" s="213"/>
      <c r="AA953" s="213"/>
      <c r="AB953" s="213"/>
      <c r="AC953" s="213"/>
      <c r="AD953" s="213"/>
      <c r="AE953" s="213"/>
      <c r="AF953" s="213"/>
      <c r="AG953" s="213" t="s">
        <v>259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ht="20.399999999999999" outlineLevel="1" x14ac:dyDescent="0.25">
      <c r="A954" s="232">
        <v>279</v>
      </c>
      <c r="B954" s="233" t="s">
        <v>1361</v>
      </c>
      <c r="C954" s="252" t="s">
        <v>1362</v>
      </c>
      <c r="D954" s="234" t="s">
        <v>400</v>
      </c>
      <c r="E954" s="235">
        <v>22.2</v>
      </c>
      <c r="F954" s="236"/>
      <c r="G954" s="237">
        <f>ROUND(E954*F954,2)</f>
        <v>0</v>
      </c>
      <c r="H954" s="236"/>
      <c r="I954" s="237">
        <f>ROUND(E954*H954,2)</f>
        <v>0</v>
      </c>
      <c r="J954" s="236"/>
      <c r="K954" s="237">
        <f>ROUND(E954*J954,2)</f>
        <v>0</v>
      </c>
      <c r="L954" s="237">
        <v>21</v>
      </c>
      <c r="M954" s="237">
        <f>G954*(1+L954/100)</f>
        <v>0</v>
      </c>
      <c r="N954" s="237">
        <v>5.1399999999999996E-3</v>
      </c>
      <c r="O954" s="237">
        <f>ROUND(E954*N954,2)</f>
        <v>0.11</v>
      </c>
      <c r="P954" s="237">
        <v>0</v>
      </c>
      <c r="Q954" s="237">
        <f>ROUND(E954*P954,2)</f>
        <v>0</v>
      </c>
      <c r="R954" s="237"/>
      <c r="S954" s="237" t="s">
        <v>305</v>
      </c>
      <c r="T954" s="238" t="s">
        <v>429</v>
      </c>
      <c r="U954" s="222">
        <v>0.65</v>
      </c>
      <c r="V954" s="222">
        <f>ROUND(E954*U954,2)</f>
        <v>14.43</v>
      </c>
      <c r="W954" s="222"/>
      <c r="X954" s="222" t="s">
        <v>218</v>
      </c>
      <c r="Y954" s="213"/>
      <c r="Z954" s="213"/>
      <c r="AA954" s="213"/>
      <c r="AB954" s="213"/>
      <c r="AC954" s="213"/>
      <c r="AD954" s="213"/>
      <c r="AE954" s="213"/>
      <c r="AF954" s="213"/>
      <c r="AG954" s="213" t="s">
        <v>219</v>
      </c>
      <c r="AH954" s="213"/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5">
      <c r="A955" s="220"/>
      <c r="B955" s="221"/>
      <c r="C955" s="253" t="s">
        <v>1363</v>
      </c>
      <c r="D955" s="240"/>
      <c r="E955" s="240"/>
      <c r="F955" s="240"/>
      <c r="G955" s="240"/>
      <c r="H955" s="222"/>
      <c r="I955" s="222"/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13"/>
      <c r="Z955" s="213"/>
      <c r="AA955" s="213"/>
      <c r="AB955" s="213"/>
      <c r="AC955" s="213"/>
      <c r="AD955" s="213"/>
      <c r="AE955" s="213"/>
      <c r="AF955" s="213"/>
      <c r="AG955" s="213" t="s">
        <v>190</v>
      </c>
      <c r="AH955" s="213"/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5">
      <c r="A956" s="220"/>
      <c r="B956" s="221"/>
      <c r="C956" s="257" t="s">
        <v>1364</v>
      </c>
      <c r="D956" s="223"/>
      <c r="E956" s="224">
        <v>22.2</v>
      </c>
      <c r="F956" s="222"/>
      <c r="G956" s="222"/>
      <c r="H956" s="222"/>
      <c r="I956" s="222"/>
      <c r="J956" s="222"/>
      <c r="K956" s="222"/>
      <c r="L956" s="222"/>
      <c r="M956" s="222"/>
      <c r="N956" s="222"/>
      <c r="O956" s="222"/>
      <c r="P956" s="222"/>
      <c r="Q956" s="222"/>
      <c r="R956" s="222"/>
      <c r="S956" s="222"/>
      <c r="T956" s="222"/>
      <c r="U956" s="222"/>
      <c r="V956" s="222"/>
      <c r="W956" s="222"/>
      <c r="X956" s="222"/>
      <c r="Y956" s="213"/>
      <c r="Z956" s="213"/>
      <c r="AA956" s="213"/>
      <c r="AB956" s="213"/>
      <c r="AC956" s="213"/>
      <c r="AD956" s="213"/>
      <c r="AE956" s="213"/>
      <c r="AF956" s="213"/>
      <c r="AG956" s="213" t="s">
        <v>259</v>
      </c>
      <c r="AH956" s="213">
        <v>0</v>
      </c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ht="20.399999999999999" outlineLevel="1" x14ac:dyDescent="0.25">
      <c r="A957" s="232">
        <v>280</v>
      </c>
      <c r="B957" s="233" t="s">
        <v>1365</v>
      </c>
      <c r="C957" s="252" t="s">
        <v>1366</v>
      </c>
      <c r="D957" s="234" t="s">
        <v>224</v>
      </c>
      <c r="E957" s="235">
        <v>2</v>
      </c>
      <c r="F957" s="236"/>
      <c r="G957" s="237">
        <f>ROUND(E957*F957,2)</f>
        <v>0</v>
      </c>
      <c r="H957" s="236"/>
      <c r="I957" s="237">
        <f>ROUND(E957*H957,2)</f>
        <v>0</v>
      </c>
      <c r="J957" s="236"/>
      <c r="K957" s="237">
        <f>ROUND(E957*J957,2)</f>
        <v>0</v>
      </c>
      <c r="L957" s="237">
        <v>21</v>
      </c>
      <c r="M957" s="237">
        <f>G957*(1+L957/100)</f>
        <v>0</v>
      </c>
      <c r="N957" s="237">
        <v>4.0000000000000002E-4</v>
      </c>
      <c r="O957" s="237">
        <f>ROUND(E957*N957,2)</f>
        <v>0</v>
      </c>
      <c r="P957" s="237">
        <v>0</v>
      </c>
      <c r="Q957" s="237">
        <f>ROUND(E957*P957,2)</f>
        <v>0</v>
      </c>
      <c r="R957" s="237"/>
      <c r="S957" s="237" t="s">
        <v>305</v>
      </c>
      <c r="T957" s="238" t="s">
        <v>429</v>
      </c>
      <c r="U957" s="222">
        <v>0.41</v>
      </c>
      <c r="V957" s="222">
        <f>ROUND(E957*U957,2)</f>
        <v>0.82</v>
      </c>
      <c r="W957" s="222"/>
      <c r="X957" s="222" t="s">
        <v>218</v>
      </c>
      <c r="Y957" s="213"/>
      <c r="Z957" s="213"/>
      <c r="AA957" s="213"/>
      <c r="AB957" s="213"/>
      <c r="AC957" s="213"/>
      <c r="AD957" s="213"/>
      <c r="AE957" s="213"/>
      <c r="AF957" s="213"/>
      <c r="AG957" s="213" t="s">
        <v>219</v>
      </c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 x14ac:dyDescent="0.25">
      <c r="A958" s="220"/>
      <c r="B958" s="221"/>
      <c r="C958" s="257" t="s">
        <v>1367</v>
      </c>
      <c r="D958" s="223"/>
      <c r="E958" s="224">
        <v>2</v>
      </c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13"/>
      <c r="Z958" s="213"/>
      <c r="AA958" s="213"/>
      <c r="AB958" s="213"/>
      <c r="AC958" s="213"/>
      <c r="AD958" s="213"/>
      <c r="AE958" s="213"/>
      <c r="AF958" s="213"/>
      <c r="AG958" s="213" t="s">
        <v>259</v>
      </c>
      <c r="AH958" s="213">
        <v>0</v>
      </c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ht="20.399999999999999" outlineLevel="1" x14ac:dyDescent="0.25">
      <c r="A959" s="232">
        <v>281</v>
      </c>
      <c r="B959" s="233" t="s">
        <v>1368</v>
      </c>
      <c r="C959" s="252" t="s">
        <v>1369</v>
      </c>
      <c r="D959" s="234" t="s">
        <v>400</v>
      </c>
      <c r="E959" s="235">
        <v>25</v>
      </c>
      <c r="F959" s="236"/>
      <c r="G959" s="237">
        <f>ROUND(E959*F959,2)</f>
        <v>0</v>
      </c>
      <c r="H959" s="236"/>
      <c r="I959" s="237">
        <f>ROUND(E959*H959,2)</f>
        <v>0</v>
      </c>
      <c r="J959" s="236"/>
      <c r="K959" s="237">
        <f>ROUND(E959*J959,2)</f>
        <v>0</v>
      </c>
      <c r="L959" s="237">
        <v>21</v>
      </c>
      <c r="M959" s="237">
        <f>G959*(1+L959/100)</f>
        <v>0</v>
      </c>
      <c r="N959" s="237">
        <v>1.73E-3</v>
      </c>
      <c r="O959" s="237">
        <f>ROUND(E959*N959,2)</f>
        <v>0.04</v>
      </c>
      <c r="P959" s="237">
        <v>0</v>
      </c>
      <c r="Q959" s="237">
        <f>ROUND(E959*P959,2)</f>
        <v>0</v>
      </c>
      <c r="R959" s="237"/>
      <c r="S959" s="237" t="s">
        <v>305</v>
      </c>
      <c r="T959" s="238" t="s">
        <v>429</v>
      </c>
      <c r="U959" s="222">
        <v>0.37</v>
      </c>
      <c r="V959" s="222">
        <f>ROUND(E959*U959,2)</f>
        <v>9.25</v>
      </c>
      <c r="W959" s="222"/>
      <c r="X959" s="222" t="s">
        <v>218</v>
      </c>
      <c r="Y959" s="213"/>
      <c r="Z959" s="213"/>
      <c r="AA959" s="213"/>
      <c r="AB959" s="213"/>
      <c r="AC959" s="213"/>
      <c r="AD959" s="213"/>
      <c r="AE959" s="213"/>
      <c r="AF959" s="213"/>
      <c r="AG959" s="213" t="s">
        <v>219</v>
      </c>
      <c r="AH959" s="213"/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5">
      <c r="A960" s="220"/>
      <c r="B960" s="221"/>
      <c r="C960" s="257" t="s">
        <v>1370</v>
      </c>
      <c r="D960" s="223"/>
      <c r="E960" s="224">
        <v>17.600000000000001</v>
      </c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13"/>
      <c r="Z960" s="213"/>
      <c r="AA960" s="213"/>
      <c r="AB960" s="213"/>
      <c r="AC960" s="213"/>
      <c r="AD960" s="213"/>
      <c r="AE960" s="213"/>
      <c r="AF960" s="213"/>
      <c r="AG960" s="213" t="s">
        <v>259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5">
      <c r="A961" s="220"/>
      <c r="B961" s="221"/>
      <c r="C961" s="257" t="s">
        <v>1371</v>
      </c>
      <c r="D961" s="223"/>
      <c r="E961" s="224">
        <v>7.4</v>
      </c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13"/>
      <c r="Z961" s="213"/>
      <c r="AA961" s="213"/>
      <c r="AB961" s="213"/>
      <c r="AC961" s="213"/>
      <c r="AD961" s="213"/>
      <c r="AE961" s="213"/>
      <c r="AF961" s="213"/>
      <c r="AG961" s="213" t="s">
        <v>259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5">
      <c r="A962" s="232">
        <v>282</v>
      </c>
      <c r="B962" s="233" t="s">
        <v>1372</v>
      </c>
      <c r="C962" s="252" t="s">
        <v>1373</v>
      </c>
      <c r="D962" s="234" t="s">
        <v>400</v>
      </c>
      <c r="E962" s="235">
        <v>79.8</v>
      </c>
      <c r="F962" s="236"/>
      <c r="G962" s="237">
        <f>ROUND(E962*F962,2)</f>
        <v>0</v>
      </c>
      <c r="H962" s="236"/>
      <c r="I962" s="237">
        <f>ROUND(E962*H962,2)</f>
        <v>0</v>
      </c>
      <c r="J962" s="236"/>
      <c r="K962" s="237">
        <f>ROUND(E962*J962,2)</f>
        <v>0</v>
      </c>
      <c r="L962" s="237">
        <v>21</v>
      </c>
      <c r="M962" s="237">
        <f>G962*(1+L962/100)</f>
        <v>0</v>
      </c>
      <c r="N962" s="237">
        <v>1.23E-3</v>
      </c>
      <c r="O962" s="237">
        <f>ROUND(E962*N962,2)</f>
        <v>0.1</v>
      </c>
      <c r="P962" s="237">
        <v>0</v>
      </c>
      <c r="Q962" s="237">
        <f>ROUND(E962*P962,2)</f>
        <v>0</v>
      </c>
      <c r="R962" s="237"/>
      <c r="S962" s="237" t="s">
        <v>305</v>
      </c>
      <c r="T962" s="238" t="s">
        <v>429</v>
      </c>
      <c r="U962" s="222">
        <v>0.31</v>
      </c>
      <c r="V962" s="222">
        <f>ROUND(E962*U962,2)</f>
        <v>24.74</v>
      </c>
      <c r="W962" s="222"/>
      <c r="X962" s="222" t="s">
        <v>218</v>
      </c>
      <c r="Y962" s="213"/>
      <c r="Z962" s="213"/>
      <c r="AA962" s="213"/>
      <c r="AB962" s="213"/>
      <c r="AC962" s="213"/>
      <c r="AD962" s="213"/>
      <c r="AE962" s="213"/>
      <c r="AF962" s="213"/>
      <c r="AG962" s="213" t="s">
        <v>219</v>
      </c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5">
      <c r="A963" s="220"/>
      <c r="B963" s="221"/>
      <c r="C963" s="257" t="s">
        <v>1374</v>
      </c>
      <c r="D963" s="223"/>
      <c r="E963" s="224">
        <v>79.8</v>
      </c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13"/>
      <c r="Z963" s="213"/>
      <c r="AA963" s="213"/>
      <c r="AB963" s="213"/>
      <c r="AC963" s="213"/>
      <c r="AD963" s="213"/>
      <c r="AE963" s="213"/>
      <c r="AF963" s="213"/>
      <c r="AG963" s="213" t="s">
        <v>259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5">
      <c r="A964" s="232">
        <v>283</v>
      </c>
      <c r="B964" s="233" t="s">
        <v>1375</v>
      </c>
      <c r="C964" s="252" t="s">
        <v>1376</v>
      </c>
      <c r="D964" s="234" t="s">
        <v>400</v>
      </c>
      <c r="E964" s="235">
        <v>10.4</v>
      </c>
      <c r="F964" s="236"/>
      <c r="G964" s="237">
        <f>ROUND(E964*F964,2)</f>
        <v>0</v>
      </c>
      <c r="H964" s="236"/>
      <c r="I964" s="237">
        <f>ROUND(E964*H964,2)</f>
        <v>0</v>
      </c>
      <c r="J964" s="236"/>
      <c r="K964" s="237">
        <f>ROUND(E964*J964,2)</f>
        <v>0</v>
      </c>
      <c r="L964" s="237">
        <v>21</v>
      </c>
      <c r="M964" s="237">
        <f>G964*(1+L964/100)</f>
        <v>0</v>
      </c>
      <c r="N964" s="237">
        <v>3.1700000000000001E-3</v>
      </c>
      <c r="O964" s="237">
        <f>ROUND(E964*N964,2)</f>
        <v>0.03</v>
      </c>
      <c r="P964" s="237">
        <v>0</v>
      </c>
      <c r="Q964" s="237">
        <f>ROUND(E964*P964,2)</f>
        <v>0</v>
      </c>
      <c r="R964" s="237"/>
      <c r="S964" s="237" t="s">
        <v>305</v>
      </c>
      <c r="T964" s="238" t="s">
        <v>429</v>
      </c>
      <c r="U964" s="222">
        <v>0.22</v>
      </c>
      <c r="V964" s="222">
        <f>ROUND(E964*U964,2)</f>
        <v>2.29</v>
      </c>
      <c r="W964" s="222"/>
      <c r="X964" s="222" t="s">
        <v>218</v>
      </c>
      <c r="Y964" s="213"/>
      <c r="Z964" s="213"/>
      <c r="AA964" s="213"/>
      <c r="AB964" s="213"/>
      <c r="AC964" s="213"/>
      <c r="AD964" s="213"/>
      <c r="AE964" s="213"/>
      <c r="AF964" s="213"/>
      <c r="AG964" s="213" t="s">
        <v>219</v>
      </c>
      <c r="AH964" s="213"/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5">
      <c r="A965" s="220"/>
      <c r="B965" s="221"/>
      <c r="C965" s="253" t="s">
        <v>1377</v>
      </c>
      <c r="D965" s="240"/>
      <c r="E965" s="240"/>
      <c r="F965" s="240"/>
      <c r="G965" s="240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13"/>
      <c r="Z965" s="213"/>
      <c r="AA965" s="213"/>
      <c r="AB965" s="213"/>
      <c r="AC965" s="213"/>
      <c r="AD965" s="213"/>
      <c r="AE965" s="213"/>
      <c r="AF965" s="213"/>
      <c r="AG965" s="213" t="s">
        <v>190</v>
      </c>
      <c r="AH965" s="213"/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5">
      <c r="A966" s="220"/>
      <c r="B966" s="221"/>
      <c r="C966" s="257" t="s">
        <v>1378</v>
      </c>
      <c r="D966" s="223"/>
      <c r="E966" s="224">
        <v>10.4</v>
      </c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13"/>
      <c r="Z966" s="213"/>
      <c r="AA966" s="213"/>
      <c r="AB966" s="213"/>
      <c r="AC966" s="213"/>
      <c r="AD966" s="213"/>
      <c r="AE966" s="213"/>
      <c r="AF966" s="213"/>
      <c r="AG966" s="213" t="s">
        <v>259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5">
      <c r="A967" s="232">
        <v>284</v>
      </c>
      <c r="B967" s="233" t="s">
        <v>1379</v>
      </c>
      <c r="C967" s="252" t="s">
        <v>1380</v>
      </c>
      <c r="D967" s="234" t="s">
        <v>270</v>
      </c>
      <c r="E967" s="235">
        <v>0.50224000000000002</v>
      </c>
      <c r="F967" s="236"/>
      <c r="G967" s="237">
        <f>ROUND(E967*F967,2)</f>
        <v>0</v>
      </c>
      <c r="H967" s="236"/>
      <c r="I967" s="237">
        <f>ROUND(E967*H967,2)</f>
        <v>0</v>
      </c>
      <c r="J967" s="236"/>
      <c r="K967" s="237">
        <f>ROUND(E967*J967,2)</f>
        <v>0</v>
      </c>
      <c r="L967" s="237">
        <v>21</v>
      </c>
      <c r="M967" s="237">
        <f>G967*(1+L967/100)</f>
        <v>0</v>
      </c>
      <c r="N967" s="237">
        <v>0</v>
      </c>
      <c r="O967" s="237">
        <f>ROUND(E967*N967,2)</f>
        <v>0</v>
      </c>
      <c r="P967" s="237">
        <v>0</v>
      </c>
      <c r="Q967" s="237">
        <f>ROUND(E967*P967,2)</f>
        <v>0</v>
      </c>
      <c r="R967" s="237" t="s">
        <v>1097</v>
      </c>
      <c r="S967" s="237" t="s">
        <v>185</v>
      </c>
      <c r="T967" s="238" t="s">
        <v>185</v>
      </c>
      <c r="U967" s="222">
        <v>4.82</v>
      </c>
      <c r="V967" s="222">
        <f>ROUND(E967*U967,2)</f>
        <v>2.42</v>
      </c>
      <c r="W967" s="222"/>
      <c r="X967" s="222" t="s">
        <v>297</v>
      </c>
      <c r="Y967" s="213"/>
      <c r="Z967" s="213"/>
      <c r="AA967" s="213"/>
      <c r="AB967" s="213"/>
      <c r="AC967" s="213"/>
      <c r="AD967" s="213"/>
      <c r="AE967" s="213"/>
      <c r="AF967" s="213"/>
      <c r="AG967" s="213" t="s">
        <v>298</v>
      </c>
      <c r="AH967" s="213"/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 x14ac:dyDescent="0.25">
      <c r="A968" s="220"/>
      <c r="B968" s="221"/>
      <c r="C968" s="254" t="s">
        <v>1256</v>
      </c>
      <c r="D968" s="241"/>
      <c r="E968" s="241"/>
      <c r="F968" s="241"/>
      <c r="G968" s="241"/>
      <c r="H968" s="222"/>
      <c r="I968" s="222"/>
      <c r="J968" s="222"/>
      <c r="K968" s="222"/>
      <c r="L968" s="222"/>
      <c r="M968" s="222"/>
      <c r="N968" s="222"/>
      <c r="O968" s="222"/>
      <c r="P968" s="222"/>
      <c r="Q968" s="222"/>
      <c r="R968" s="222"/>
      <c r="S968" s="222"/>
      <c r="T968" s="222"/>
      <c r="U968" s="222"/>
      <c r="V968" s="222"/>
      <c r="W968" s="222"/>
      <c r="X968" s="222"/>
      <c r="Y968" s="213"/>
      <c r="Z968" s="213"/>
      <c r="AA968" s="213"/>
      <c r="AB968" s="213"/>
      <c r="AC968" s="213"/>
      <c r="AD968" s="213"/>
      <c r="AE968" s="213"/>
      <c r="AF968" s="213"/>
      <c r="AG968" s="213" t="s">
        <v>221</v>
      </c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5">
      <c r="A969" s="220"/>
      <c r="B969" s="221"/>
      <c r="C969" s="257" t="s">
        <v>300</v>
      </c>
      <c r="D969" s="223"/>
      <c r="E969" s="224"/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13"/>
      <c r="Z969" s="213"/>
      <c r="AA969" s="213"/>
      <c r="AB969" s="213"/>
      <c r="AC969" s="213"/>
      <c r="AD969" s="213"/>
      <c r="AE969" s="213"/>
      <c r="AF969" s="213"/>
      <c r="AG969" s="213" t="s">
        <v>259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1" x14ac:dyDescent="0.25">
      <c r="A970" s="220"/>
      <c r="B970" s="221"/>
      <c r="C970" s="257" t="s">
        <v>1381</v>
      </c>
      <c r="D970" s="223"/>
      <c r="E970" s="224"/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  <c r="X970" s="222"/>
      <c r="Y970" s="213"/>
      <c r="Z970" s="213"/>
      <c r="AA970" s="213"/>
      <c r="AB970" s="213"/>
      <c r="AC970" s="213"/>
      <c r="AD970" s="213"/>
      <c r="AE970" s="213"/>
      <c r="AF970" s="213"/>
      <c r="AG970" s="213" t="s">
        <v>259</v>
      </c>
      <c r="AH970" s="213">
        <v>0</v>
      </c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5">
      <c r="A971" s="220"/>
      <c r="B971" s="221"/>
      <c r="C971" s="257" t="s">
        <v>1382</v>
      </c>
      <c r="D971" s="223"/>
      <c r="E971" s="224">
        <v>0.50224000000000002</v>
      </c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13"/>
      <c r="Z971" s="213"/>
      <c r="AA971" s="213"/>
      <c r="AB971" s="213"/>
      <c r="AC971" s="213"/>
      <c r="AD971" s="213"/>
      <c r="AE971" s="213"/>
      <c r="AF971" s="213"/>
      <c r="AG971" s="213" t="s">
        <v>259</v>
      </c>
      <c r="AH971" s="213">
        <v>0</v>
      </c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x14ac:dyDescent="0.25">
      <c r="A972" s="226" t="s">
        <v>180</v>
      </c>
      <c r="B972" s="227" t="s">
        <v>110</v>
      </c>
      <c r="C972" s="251" t="s">
        <v>111</v>
      </c>
      <c r="D972" s="228"/>
      <c r="E972" s="229"/>
      <c r="F972" s="230"/>
      <c r="G972" s="230">
        <f>SUMIF(AG973:AG985,"&lt;&gt;NOR",G973:G985)</f>
        <v>0</v>
      </c>
      <c r="H972" s="230"/>
      <c r="I972" s="230">
        <f>SUM(I973:I985)</f>
        <v>0</v>
      </c>
      <c r="J972" s="230"/>
      <c r="K972" s="230">
        <f>SUM(K973:K985)</f>
        <v>0</v>
      </c>
      <c r="L972" s="230"/>
      <c r="M972" s="230">
        <f>SUM(M973:M985)</f>
        <v>0</v>
      </c>
      <c r="N972" s="230"/>
      <c r="O972" s="230">
        <f>SUM(O973:O985)</f>
        <v>0</v>
      </c>
      <c r="P972" s="230"/>
      <c r="Q972" s="230">
        <f>SUM(Q973:Q985)</f>
        <v>0</v>
      </c>
      <c r="R972" s="230"/>
      <c r="S972" s="230"/>
      <c r="T972" s="231"/>
      <c r="U972" s="225"/>
      <c r="V972" s="225">
        <f>SUM(V973:V985)</f>
        <v>0</v>
      </c>
      <c r="W972" s="225"/>
      <c r="X972" s="225"/>
      <c r="AG972" t="s">
        <v>181</v>
      </c>
    </row>
    <row r="973" spans="1:60" ht="20.399999999999999" outlineLevel="1" x14ac:dyDescent="0.25">
      <c r="A973" s="232">
        <v>285</v>
      </c>
      <c r="B973" s="233" t="s">
        <v>1383</v>
      </c>
      <c r="C973" s="252" t="s">
        <v>1384</v>
      </c>
      <c r="D973" s="234"/>
      <c r="E973" s="235">
        <v>0</v>
      </c>
      <c r="F973" s="236"/>
      <c r="G973" s="237">
        <f>ROUND(E973*F973,2)</f>
        <v>0</v>
      </c>
      <c r="H973" s="236"/>
      <c r="I973" s="237">
        <f>ROUND(E973*H973,2)</f>
        <v>0</v>
      </c>
      <c r="J973" s="236"/>
      <c r="K973" s="237">
        <f>ROUND(E973*J973,2)</f>
        <v>0</v>
      </c>
      <c r="L973" s="237">
        <v>21</v>
      </c>
      <c r="M973" s="237">
        <f>G973*(1+L973/100)</f>
        <v>0</v>
      </c>
      <c r="N973" s="237">
        <v>0</v>
      </c>
      <c r="O973" s="237">
        <f>ROUND(E973*N973,2)</f>
        <v>0</v>
      </c>
      <c r="P973" s="237">
        <v>0</v>
      </c>
      <c r="Q973" s="237">
        <f>ROUND(E973*P973,2)</f>
        <v>0</v>
      </c>
      <c r="R973" s="237"/>
      <c r="S973" s="237" t="s">
        <v>305</v>
      </c>
      <c r="T973" s="238" t="s">
        <v>186</v>
      </c>
      <c r="U973" s="222">
        <v>0</v>
      </c>
      <c r="V973" s="222">
        <f>ROUND(E973*U973,2)</f>
        <v>0</v>
      </c>
      <c r="W973" s="222"/>
      <c r="X973" s="222" t="s">
        <v>286</v>
      </c>
      <c r="Y973" s="213"/>
      <c r="Z973" s="213"/>
      <c r="AA973" s="213"/>
      <c r="AB973" s="213"/>
      <c r="AC973" s="213"/>
      <c r="AD973" s="213"/>
      <c r="AE973" s="213"/>
      <c r="AF973" s="213"/>
      <c r="AG973" s="213" t="s">
        <v>287</v>
      </c>
      <c r="AH973" s="213"/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 x14ac:dyDescent="0.25">
      <c r="A974" s="220"/>
      <c r="B974" s="221"/>
      <c r="C974" s="253" t="s">
        <v>1385</v>
      </c>
      <c r="D974" s="240"/>
      <c r="E974" s="240"/>
      <c r="F974" s="240"/>
      <c r="G974" s="240"/>
      <c r="H974" s="222"/>
      <c r="I974" s="222"/>
      <c r="J974" s="222"/>
      <c r="K974" s="222"/>
      <c r="L974" s="222"/>
      <c r="M974" s="222"/>
      <c r="N974" s="222"/>
      <c r="O974" s="222"/>
      <c r="P974" s="222"/>
      <c r="Q974" s="222"/>
      <c r="R974" s="222"/>
      <c r="S974" s="222"/>
      <c r="T974" s="222"/>
      <c r="U974" s="222"/>
      <c r="V974" s="222"/>
      <c r="W974" s="222"/>
      <c r="X974" s="222"/>
      <c r="Y974" s="213"/>
      <c r="Z974" s="213"/>
      <c r="AA974" s="213"/>
      <c r="AB974" s="213"/>
      <c r="AC974" s="213"/>
      <c r="AD974" s="213"/>
      <c r="AE974" s="213"/>
      <c r="AF974" s="213"/>
      <c r="AG974" s="213" t="s">
        <v>190</v>
      </c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 x14ac:dyDescent="0.25">
      <c r="A975" s="242">
        <v>286</v>
      </c>
      <c r="B975" s="243" t="s">
        <v>1386</v>
      </c>
      <c r="C975" s="255" t="s">
        <v>1387</v>
      </c>
      <c r="D975" s="244" t="s">
        <v>1140</v>
      </c>
      <c r="E975" s="245">
        <v>1</v>
      </c>
      <c r="F975" s="246"/>
      <c r="G975" s="247">
        <f>ROUND(E975*F975,2)</f>
        <v>0</v>
      </c>
      <c r="H975" s="246"/>
      <c r="I975" s="247">
        <f>ROUND(E975*H975,2)</f>
        <v>0</v>
      </c>
      <c r="J975" s="246"/>
      <c r="K975" s="247">
        <f>ROUND(E975*J975,2)</f>
        <v>0</v>
      </c>
      <c r="L975" s="247">
        <v>21</v>
      </c>
      <c r="M975" s="247">
        <f>G975*(1+L975/100)</f>
        <v>0</v>
      </c>
      <c r="N975" s="247">
        <v>0</v>
      </c>
      <c r="O975" s="247">
        <f>ROUND(E975*N975,2)</f>
        <v>0</v>
      </c>
      <c r="P975" s="247">
        <v>0</v>
      </c>
      <c r="Q975" s="247">
        <f>ROUND(E975*P975,2)</f>
        <v>0</v>
      </c>
      <c r="R975" s="247"/>
      <c r="S975" s="247" t="s">
        <v>305</v>
      </c>
      <c r="T975" s="248" t="s">
        <v>186</v>
      </c>
      <c r="U975" s="222">
        <v>0</v>
      </c>
      <c r="V975" s="222">
        <f>ROUND(E975*U975,2)</f>
        <v>0</v>
      </c>
      <c r="W975" s="222"/>
      <c r="X975" s="222" t="s">
        <v>286</v>
      </c>
      <c r="Y975" s="213"/>
      <c r="Z975" s="213"/>
      <c r="AA975" s="213"/>
      <c r="AB975" s="213"/>
      <c r="AC975" s="213"/>
      <c r="AD975" s="213"/>
      <c r="AE975" s="213"/>
      <c r="AF975" s="213"/>
      <c r="AG975" s="213" t="s">
        <v>287</v>
      </c>
      <c r="AH975" s="213"/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5">
      <c r="A976" s="242">
        <v>287</v>
      </c>
      <c r="B976" s="243" t="s">
        <v>1388</v>
      </c>
      <c r="C976" s="255" t="s">
        <v>1389</v>
      </c>
      <c r="D976" s="244" t="s">
        <v>1140</v>
      </c>
      <c r="E976" s="245">
        <v>1</v>
      </c>
      <c r="F976" s="246"/>
      <c r="G976" s="247">
        <f>ROUND(E976*F976,2)</f>
        <v>0</v>
      </c>
      <c r="H976" s="246"/>
      <c r="I976" s="247">
        <f>ROUND(E976*H976,2)</f>
        <v>0</v>
      </c>
      <c r="J976" s="246"/>
      <c r="K976" s="247">
        <f>ROUND(E976*J976,2)</f>
        <v>0</v>
      </c>
      <c r="L976" s="247">
        <v>21</v>
      </c>
      <c r="M976" s="247">
        <f>G976*(1+L976/100)</f>
        <v>0</v>
      </c>
      <c r="N976" s="247">
        <v>0</v>
      </c>
      <c r="O976" s="247">
        <f>ROUND(E976*N976,2)</f>
        <v>0</v>
      </c>
      <c r="P976" s="247">
        <v>0</v>
      </c>
      <c r="Q976" s="247">
        <f>ROUND(E976*P976,2)</f>
        <v>0</v>
      </c>
      <c r="R976" s="247"/>
      <c r="S976" s="247" t="s">
        <v>305</v>
      </c>
      <c r="T976" s="248" t="s">
        <v>186</v>
      </c>
      <c r="U976" s="222">
        <v>0</v>
      </c>
      <c r="V976" s="222">
        <f>ROUND(E976*U976,2)</f>
        <v>0</v>
      </c>
      <c r="W976" s="222"/>
      <c r="X976" s="222" t="s">
        <v>286</v>
      </c>
      <c r="Y976" s="213"/>
      <c r="Z976" s="213"/>
      <c r="AA976" s="213"/>
      <c r="AB976" s="213"/>
      <c r="AC976" s="213"/>
      <c r="AD976" s="213"/>
      <c r="AE976" s="213"/>
      <c r="AF976" s="213"/>
      <c r="AG976" s="213" t="s">
        <v>287</v>
      </c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 x14ac:dyDescent="0.25">
      <c r="A977" s="242">
        <v>288</v>
      </c>
      <c r="B977" s="243" t="s">
        <v>1390</v>
      </c>
      <c r="C977" s="255" t="s">
        <v>1391</v>
      </c>
      <c r="D977" s="244" t="s">
        <v>1140</v>
      </c>
      <c r="E977" s="245">
        <v>1</v>
      </c>
      <c r="F977" s="246"/>
      <c r="G977" s="247">
        <f>ROUND(E977*F977,2)</f>
        <v>0</v>
      </c>
      <c r="H977" s="246"/>
      <c r="I977" s="247">
        <f>ROUND(E977*H977,2)</f>
        <v>0</v>
      </c>
      <c r="J977" s="246"/>
      <c r="K977" s="247">
        <f>ROUND(E977*J977,2)</f>
        <v>0</v>
      </c>
      <c r="L977" s="247">
        <v>21</v>
      </c>
      <c r="M977" s="247">
        <f>G977*(1+L977/100)</f>
        <v>0</v>
      </c>
      <c r="N977" s="247">
        <v>0</v>
      </c>
      <c r="O977" s="247">
        <f>ROUND(E977*N977,2)</f>
        <v>0</v>
      </c>
      <c r="P977" s="247">
        <v>0</v>
      </c>
      <c r="Q977" s="247">
        <f>ROUND(E977*P977,2)</f>
        <v>0</v>
      </c>
      <c r="R977" s="247"/>
      <c r="S977" s="247" t="s">
        <v>305</v>
      </c>
      <c r="T977" s="248" t="s">
        <v>186</v>
      </c>
      <c r="U977" s="222">
        <v>0</v>
      </c>
      <c r="V977" s="222">
        <f>ROUND(E977*U977,2)</f>
        <v>0</v>
      </c>
      <c r="W977" s="222"/>
      <c r="X977" s="222" t="s">
        <v>286</v>
      </c>
      <c r="Y977" s="213"/>
      <c r="Z977" s="213"/>
      <c r="AA977" s="213"/>
      <c r="AB977" s="213"/>
      <c r="AC977" s="213"/>
      <c r="AD977" s="213"/>
      <c r="AE977" s="213"/>
      <c r="AF977" s="213"/>
      <c r="AG977" s="213" t="s">
        <v>287</v>
      </c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5">
      <c r="A978" s="242">
        <v>289</v>
      </c>
      <c r="B978" s="243" t="s">
        <v>1392</v>
      </c>
      <c r="C978" s="255" t="s">
        <v>1393</v>
      </c>
      <c r="D978" s="244" t="s">
        <v>1140</v>
      </c>
      <c r="E978" s="245">
        <v>1</v>
      </c>
      <c r="F978" s="246"/>
      <c r="G978" s="247">
        <f>ROUND(E978*F978,2)</f>
        <v>0</v>
      </c>
      <c r="H978" s="246"/>
      <c r="I978" s="247">
        <f>ROUND(E978*H978,2)</f>
        <v>0</v>
      </c>
      <c r="J978" s="246"/>
      <c r="K978" s="247">
        <f>ROUND(E978*J978,2)</f>
        <v>0</v>
      </c>
      <c r="L978" s="247">
        <v>21</v>
      </c>
      <c r="M978" s="247">
        <f>G978*(1+L978/100)</f>
        <v>0</v>
      </c>
      <c r="N978" s="247">
        <v>0</v>
      </c>
      <c r="O978" s="247">
        <f>ROUND(E978*N978,2)</f>
        <v>0</v>
      </c>
      <c r="P978" s="247">
        <v>0</v>
      </c>
      <c r="Q978" s="247">
        <f>ROUND(E978*P978,2)</f>
        <v>0</v>
      </c>
      <c r="R978" s="247"/>
      <c r="S978" s="247" t="s">
        <v>305</v>
      </c>
      <c r="T978" s="248" t="s">
        <v>186</v>
      </c>
      <c r="U978" s="222">
        <v>0</v>
      </c>
      <c r="V978" s="222">
        <f>ROUND(E978*U978,2)</f>
        <v>0</v>
      </c>
      <c r="W978" s="222"/>
      <c r="X978" s="222" t="s">
        <v>286</v>
      </c>
      <c r="Y978" s="213"/>
      <c r="Z978" s="213"/>
      <c r="AA978" s="213"/>
      <c r="AB978" s="213"/>
      <c r="AC978" s="213"/>
      <c r="AD978" s="213"/>
      <c r="AE978" s="213"/>
      <c r="AF978" s="213"/>
      <c r="AG978" s="213" t="s">
        <v>287</v>
      </c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5">
      <c r="A979" s="242">
        <v>290</v>
      </c>
      <c r="B979" s="243" t="s">
        <v>1394</v>
      </c>
      <c r="C979" s="255" t="s">
        <v>1395</v>
      </c>
      <c r="D979" s="244" t="s">
        <v>1140</v>
      </c>
      <c r="E979" s="245">
        <v>1</v>
      </c>
      <c r="F979" s="246"/>
      <c r="G979" s="247">
        <f>ROUND(E979*F979,2)</f>
        <v>0</v>
      </c>
      <c r="H979" s="246"/>
      <c r="I979" s="247">
        <f>ROUND(E979*H979,2)</f>
        <v>0</v>
      </c>
      <c r="J979" s="246"/>
      <c r="K979" s="247">
        <f>ROUND(E979*J979,2)</f>
        <v>0</v>
      </c>
      <c r="L979" s="247">
        <v>21</v>
      </c>
      <c r="M979" s="247">
        <f>G979*(1+L979/100)</f>
        <v>0</v>
      </c>
      <c r="N979" s="247">
        <v>0</v>
      </c>
      <c r="O979" s="247">
        <f>ROUND(E979*N979,2)</f>
        <v>0</v>
      </c>
      <c r="P979" s="247">
        <v>0</v>
      </c>
      <c r="Q979" s="247">
        <f>ROUND(E979*P979,2)</f>
        <v>0</v>
      </c>
      <c r="R979" s="247"/>
      <c r="S979" s="247" t="s">
        <v>305</v>
      </c>
      <c r="T979" s="248" t="s">
        <v>186</v>
      </c>
      <c r="U979" s="222">
        <v>0</v>
      </c>
      <c r="V979" s="222">
        <f>ROUND(E979*U979,2)</f>
        <v>0</v>
      </c>
      <c r="W979" s="222"/>
      <c r="X979" s="222" t="s">
        <v>286</v>
      </c>
      <c r="Y979" s="213"/>
      <c r="Z979" s="213"/>
      <c r="AA979" s="213"/>
      <c r="AB979" s="213"/>
      <c r="AC979" s="213"/>
      <c r="AD979" s="213"/>
      <c r="AE979" s="213"/>
      <c r="AF979" s="213"/>
      <c r="AG979" s="213" t="s">
        <v>287</v>
      </c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 x14ac:dyDescent="0.25">
      <c r="A980" s="242">
        <v>291</v>
      </c>
      <c r="B980" s="243" t="s">
        <v>1396</v>
      </c>
      <c r="C980" s="255" t="s">
        <v>1397</v>
      </c>
      <c r="D980" s="244" t="s">
        <v>1140</v>
      </c>
      <c r="E980" s="245">
        <v>3</v>
      </c>
      <c r="F980" s="246"/>
      <c r="G980" s="247">
        <f>ROUND(E980*F980,2)</f>
        <v>0</v>
      </c>
      <c r="H980" s="246"/>
      <c r="I980" s="247">
        <f>ROUND(E980*H980,2)</f>
        <v>0</v>
      </c>
      <c r="J980" s="246"/>
      <c r="K980" s="247">
        <f>ROUND(E980*J980,2)</f>
        <v>0</v>
      </c>
      <c r="L980" s="247">
        <v>21</v>
      </c>
      <c r="M980" s="247">
        <f>G980*(1+L980/100)</f>
        <v>0</v>
      </c>
      <c r="N980" s="247">
        <v>0</v>
      </c>
      <c r="O980" s="247">
        <f>ROUND(E980*N980,2)</f>
        <v>0</v>
      </c>
      <c r="P980" s="247">
        <v>0</v>
      </c>
      <c r="Q980" s="247">
        <f>ROUND(E980*P980,2)</f>
        <v>0</v>
      </c>
      <c r="R980" s="247"/>
      <c r="S980" s="247" t="s">
        <v>305</v>
      </c>
      <c r="T980" s="248" t="s">
        <v>186</v>
      </c>
      <c r="U980" s="222">
        <v>0</v>
      </c>
      <c r="V980" s="222">
        <f>ROUND(E980*U980,2)</f>
        <v>0</v>
      </c>
      <c r="W980" s="222"/>
      <c r="X980" s="222" t="s">
        <v>286</v>
      </c>
      <c r="Y980" s="213"/>
      <c r="Z980" s="213"/>
      <c r="AA980" s="213"/>
      <c r="AB980" s="213"/>
      <c r="AC980" s="213"/>
      <c r="AD980" s="213"/>
      <c r="AE980" s="213"/>
      <c r="AF980" s="213"/>
      <c r="AG980" s="213" t="s">
        <v>287</v>
      </c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 x14ac:dyDescent="0.25">
      <c r="A981" s="242">
        <v>292</v>
      </c>
      <c r="B981" s="243" t="s">
        <v>1398</v>
      </c>
      <c r="C981" s="255" t="s">
        <v>1399</v>
      </c>
      <c r="D981" s="244" t="s">
        <v>1140</v>
      </c>
      <c r="E981" s="245">
        <v>2</v>
      </c>
      <c r="F981" s="246"/>
      <c r="G981" s="247">
        <f>ROUND(E981*F981,2)</f>
        <v>0</v>
      </c>
      <c r="H981" s="246"/>
      <c r="I981" s="247">
        <f>ROUND(E981*H981,2)</f>
        <v>0</v>
      </c>
      <c r="J981" s="246"/>
      <c r="K981" s="247">
        <f>ROUND(E981*J981,2)</f>
        <v>0</v>
      </c>
      <c r="L981" s="247">
        <v>21</v>
      </c>
      <c r="M981" s="247">
        <f>G981*(1+L981/100)</f>
        <v>0</v>
      </c>
      <c r="N981" s="247">
        <v>0</v>
      </c>
      <c r="O981" s="247">
        <f>ROUND(E981*N981,2)</f>
        <v>0</v>
      </c>
      <c r="P981" s="247">
        <v>0</v>
      </c>
      <c r="Q981" s="247">
        <f>ROUND(E981*P981,2)</f>
        <v>0</v>
      </c>
      <c r="R981" s="247"/>
      <c r="S981" s="247" t="s">
        <v>305</v>
      </c>
      <c r="T981" s="248" t="s">
        <v>186</v>
      </c>
      <c r="U981" s="222">
        <v>0</v>
      </c>
      <c r="V981" s="222">
        <f>ROUND(E981*U981,2)</f>
        <v>0</v>
      </c>
      <c r="W981" s="222"/>
      <c r="X981" s="222" t="s">
        <v>286</v>
      </c>
      <c r="Y981" s="213"/>
      <c r="Z981" s="213"/>
      <c r="AA981" s="213"/>
      <c r="AB981" s="213"/>
      <c r="AC981" s="213"/>
      <c r="AD981" s="213"/>
      <c r="AE981" s="213"/>
      <c r="AF981" s="213"/>
      <c r="AG981" s="213" t="s">
        <v>287</v>
      </c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 x14ac:dyDescent="0.25">
      <c r="A982" s="242">
        <v>293</v>
      </c>
      <c r="B982" s="243" t="s">
        <v>1400</v>
      </c>
      <c r="C982" s="255" t="s">
        <v>1401</v>
      </c>
      <c r="D982" s="244" t="s">
        <v>1140</v>
      </c>
      <c r="E982" s="245">
        <v>1</v>
      </c>
      <c r="F982" s="246"/>
      <c r="G982" s="247">
        <f>ROUND(E982*F982,2)</f>
        <v>0</v>
      </c>
      <c r="H982" s="246"/>
      <c r="I982" s="247">
        <f>ROUND(E982*H982,2)</f>
        <v>0</v>
      </c>
      <c r="J982" s="246"/>
      <c r="K982" s="247">
        <f>ROUND(E982*J982,2)</f>
        <v>0</v>
      </c>
      <c r="L982" s="247">
        <v>21</v>
      </c>
      <c r="M982" s="247">
        <f>G982*(1+L982/100)</f>
        <v>0</v>
      </c>
      <c r="N982" s="247">
        <v>0</v>
      </c>
      <c r="O982" s="247">
        <f>ROUND(E982*N982,2)</f>
        <v>0</v>
      </c>
      <c r="P982" s="247">
        <v>0</v>
      </c>
      <c r="Q982" s="247">
        <f>ROUND(E982*P982,2)</f>
        <v>0</v>
      </c>
      <c r="R982" s="247"/>
      <c r="S982" s="247" t="s">
        <v>305</v>
      </c>
      <c r="T982" s="248" t="s">
        <v>186</v>
      </c>
      <c r="U982" s="222">
        <v>0</v>
      </c>
      <c r="V982" s="222">
        <f>ROUND(E982*U982,2)</f>
        <v>0</v>
      </c>
      <c r="W982" s="222"/>
      <c r="X982" s="222" t="s">
        <v>286</v>
      </c>
      <c r="Y982" s="213"/>
      <c r="Z982" s="213"/>
      <c r="AA982" s="213"/>
      <c r="AB982" s="213"/>
      <c r="AC982" s="213"/>
      <c r="AD982" s="213"/>
      <c r="AE982" s="213"/>
      <c r="AF982" s="213"/>
      <c r="AG982" s="213" t="s">
        <v>287</v>
      </c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5">
      <c r="A983" s="242">
        <v>294</v>
      </c>
      <c r="B983" s="243" t="s">
        <v>1402</v>
      </c>
      <c r="C983" s="255" t="s">
        <v>1403</v>
      </c>
      <c r="D983" s="244" t="s">
        <v>1140</v>
      </c>
      <c r="E983" s="245">
        <v>2</v>
      </c>
      <c r="F983" s="246"/>
      <c r="G983" s="247">
        <f>ROUND(E983*F983,2)</f>
        <v>0</v>
      </c>
      <c r="H983" s="246"/>
      <c r="I983" s="247">
        <f>ROUND(E983*H983,2)</f>
        <v>0</v>
      </c>
      <c r="J983" s="246"/>
      <c r="K983" s="247">
        <f>ROUND(E983*J983,2)</f>
        <v>0</v>
      </c>
      <c r="L983" s="247">
        <v>21</v>
      </c>
      <c r="M983" s="247">
        <f>G983*(1+L983/100)</f>
        <v>0</v>
      </c>
      <c r="N983" s="247">
        <v>0</v>
      </c>
      <c r="O983" s="247">
        <f>ROUND(E983*N983,2)</f>
        <v>0</v>
      </c>
      <c r="P983" s="247">
        <v>0</v>
      </c>
      <c r="Q983" s="247">
        <f>ROUND(E983*P983,2)</f>
        <v>0</v>
      </c>
      <c r="R983" s="247"/>
      <c r="S983" s="247" t="s">
        <v>305</v>
      </c>
      <c r="T983" s="248" t="s">
        <v>186</v>
      </c>
      <c r="U983" s="222">
        <v>0</v>
      </c>
      <c r="V983" s="222">
        <f>ROUND(E983*U983,2)</f>
        <v>0</v>
      </c>
      <c r="W983" s="222"/>
      <c r="X983" s="222" t="s">
        <v>286</v>
      </c>
      <c r="Y983" s="213"/>
      <c r="Z983" s="213"/>
      <c r="AA983" s="213"/>
      <c r="AB983" s="213"/>
      <c r="AC983" s="213"/>
      <c r="AD983" s="213"/>
      <c r="AE983" s="213"/>
      <c r="AF983" s="213"/>
      <c r="AG983" s="213" t="s">
        <v>287</v>
      </c>
      <c r="AH983" s="213"/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ht="20.399999999999999" outlineLevel="1" x14ac:dyDescent="0.25">
      <c r="A984" s="242">
        <v>295</v>
      </c>
      <c r="B984" s="243" t="s">
        <v>1404</v>
      </c>
      <c r="C984" s="255" t="s">
        <v>1405</v>
      </c>
      <c r="D984" s="244" t="s">
        <v>1140</v>
      </c>
      <c r="E984" s="245">
        <v>1</v>
      </c>
      <c r="F984" s="246"/>
      <c r="G984" s="247">
        <f>ROUND(E984*F984,2)</f>
        <v>0</v>
      </c>
      <c r="H984" s="246"/>
      <c r="I984" s="247">
        <f>ROUND(E984*H984,2)</f>
        <v>0</v>
      </c>
      <c r="J984" s="246"/>
      <c r="K984" s="247">
        <f>ROUND(E984*J984,2)</f>
        <v>0</v>
      </c>
      <c r="L984" s="247">
        <v>21</v>
      </c>
      <c r="M984" s="247">
        <f>G984*(1+L984/100)</f>
        <v>0</v>
      </c>
      <c r="N984" s="247">
        <v>0</v>
      </c>
      <c r="O984" s="247">
        <f>ROUND(E984*N984,2)</f>
        <v>0</v>
      </c>
      <c r="P984" s="247">
        <v>0</v>
      </c>
      <c r="Q984" s="247">
        <f>ROUND(E984*P984,2)</f>
        <v>0</v>
      </c>
      <c r="R984" s="247"/>
      <c r="S984" s="247" t="s">
        <v>305</v>
      </c>
      <c r="T984" s="248" t="s">
        <v>186</v>
      </c>
      <c r="U984" s="222">
        <v>0</v>
      </c>
      <c r="V984" s="222">
        <f>ROUND(E984*U984,2)</f>
        <v>0</v>
      </c>
      <c r="W984" s="222"/>
      <c r="X984" s="222" t="s">
        <v>286</v>
      </c>
      <c r="Y984" s="213"/>
      <c r="Z984" s="213"/>
      <c r="AA984" s="213"/>
      <c r="AB984" s="213"/>
      <c r="AC984" s="213"/>
      <c r="AD984" s="213"/>
      <c r="AE984" s="213"/>
      <c r="AF984" s="213"/>
      <c r="AG984" s="213" t="s">
        <v>287</v>
      </c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 x14ac:dyDescent="0.25">
      <c r="A985" s="242">
        <v>296</v>
      </c>
      <c r="B985" s="243" t="s">
        <v>1406</v>
      </c>
      <c r="C985" s="255" t="s">
        <v>1407</v>
      </c>
      <c r="D985" s="244" t="s">
        <v>1140</v>
      </c>
      <c r="E985" s="245">
        <v>1</v>
      </c>
      <c r="F985" s="246"/>
      <c r="G985" s="247">
        <f>ROUND(E985*F985,2)</f>
        <v>0</v>
      </c>
      <c r="H985" s="246"/>
      <c r="I985" s="247">
        <f>ROUND(E985*H985,2)</f>
        <v>0</v>
      </c>
      <c r="J985" s="246"/>
      <c r="K985" s="247">
        <f>ROUND(E985*J985,2)</f>
        <v>0</v>
      </c>
      <c r="L985" s="247">
        <v>21</v>
      </c>
      <c r="M985" s="247">
        <f>G985*(1+L985/100)</f>
        <v>0</v>
      </c>
      <c r="N985" s="247">
        <v>0</v>
      </c>
      <c r="O985" s="247">
        <f>ROUND(E985*N985,2)</f>
        <v>0</v>
      </c>
      <c r="P985" s="247">
        <v>0</v>
      </c>
      <c r="Q985" s="247">
        <f>ROUND(E985*P985,2)</f>
        <v>0</v>
      </c>
      <c r="R985" s="247"/>
      <c r="S985" s="247" t="s">
        <v>305</v>
      </c>
      <c r="T985" s="248" t="s">
        <v>186</v>
      </c>
      <c r="U985" s="222">
        <v>0</v>
      </c>
      <c r="V985" s="222">
        <f>ROUND(E985*U985,2)</f>
        <v>0</v>
      </c>
      <c r="W985" s="222"/>
      <c r="X985" s="222" t="s">
        <v>286</v>
      </c>
      <c r="Y985" s="213"/>
      <c r="Z985" s="213"/>
      <c r="AA985" s="213"/>
      <c r="AB985" s="213"/>
      <c r="AC985" s="213"/>
      <c r="AD985" s="213"/>
      <c r="AE985" s="213"/>
      <c r="AF985" s="213"/>
      <c r="AG985" s="213" t="s">
        <v>287</v>
      </c>
      <c r="AH985" s="213"/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x14ac:dyDescent="0.25">
      <c r="A986" s="226" t="s">
        <v>180</v>
      </c>
      <c r="B986" s="227" t="s">
        <v>112</v>
      </c>
      <c r="C986" s="251" t="s">
        <v>113</v>
      </c>
      <c r="D986" s="228"/>
      <c r="E986" s="229"/>
      <c r="F986" s="230"/>
      <c r="G986" s="230">
        <f>SUMIF(AG987:AG1032,"&lt;&gt;NOR",G987:G1032)</f>
        <v>0</v>
      </c>
      <c r="H986" s="230"/>
      <c r="I986" s="230">
        <f>SUM(I987:I1032)</f>
        <v>0</v>
      </c>
      <c r="J986" s="230"/>
      <c r="K986" s="230">
        <f>SUM(K987:K1032)</f>
        <v>0</v>
      </c>
      <c r="L986" s="230"/>
      <c r="M986" s="230">
        <f>SUM(M987:M1032)</f>
        <v>0</v>
      </c>
      <c r="N986" s="230"/>
      <c r="O986" s="230">
        <f>SUM(O987:O1032)</f>
        <v>12.83</v>
      </c>
      <c r="P986" s="230"/>
      <c r="Q986" s="230">
        <f>SUM(Q987:Q1032)</f>
        <v>0</v>
      </c>
      <c r="R986" s="230"/>
      <c r="S986" s="230"/>
      <c r="T986" s="231"/>
      <c r="U986" s="225"/>
      <c r="V986" s="225">
        <f>SUM(V987:V1032)</f>
        <v>331.23999999999995</v>
      </c>
      <c r="W986" s="225"/>
      <c r="X986" s="225"/>
      <c r="AG986" t="s">
        <v>181</v>
      </c>
    </row>
    <row r="987" spans="1:60" outlineLevel="1" x14ac:dyDescent="0.25">
      <c r="A987" s="232">
        <v>297</v>
      </c>
      <c r="B987" s="233" t="s">
        <v>1408</v>
      </c>
      <c r="C987" s="252" t="s">
        <v>1409</v>
      </c>
      <c r="D987" s="234" t="s">
        <v>216</v>
      </c>
      <c r="E987" s="235">
        <v>342.8</v>
      </c>
      <c r="F987" s="236"/>
      <c r="G987" s="237">
        <f>ROUND(E987*F987,2)</f>
        <v>0</v>
      </c>
      <c r="H987" s="236"/>
      <c r="I987" s="237">
        <f>ROUND(E987*H987,2)</f>
        <v>0</v>
      </c>
      <c r="J987" s="236"/>
      <c r="K987" s="237">
        <f>ROUND(E987*J987,2)</f>
        <v>0</v>
      </c>
      <c r="L987" s="237">
        <v>21</v>
      </c>
      <c r="M987" s="237">
        <f>G987*(1+L987/100)</f>
        <v>0</v>
      </c>
      <c r="N987" s="237">
        <v>6.0000000000000002E-5</v>
      </c>
      <c r="O987" s="237">
        <f>ROUND(E987*N987,2)</f>
        <v>0.02</v>
      </c>
      <c r="P987" s="237">
        <v>0</v>
      </c>
      <c r="Q987" s="237">
        <f>ROUND(E987*P987,2)</f>
        <v>0</v>
      </c>
      <c r="R987" s="237" t="s">
        <v>1113</v>
      </c>
      <c r="S987" s="237" t="s">
        <v>185</v>
      </c>
      <c r="T987" s="238" t="s">
        <v>185</v>
      </c>
      <c r="U987" s="222">
        <v>0.91</v>
      </c>
      <c r="V987" s="222">
        <f>ROUND(E987*U987,2)</f>
        <v>311.95</v>
      </c>
      <c r="W987" s="222"/>
      <c r="X987" s="222" t="s">
        <v>218</v>
      </c>
      <c r="Y987" s="213"/>
      <c r="Z987" s="213"/>
      <c r="AA987" s="213"/>
      <c r="AB987" s="213"/>
      <c r="AC987" s="213"/>
      <c r="AD987" s="213"/>
      <c r="AE987" s="213"/>
      <c r="AF987" s="213"/>
      <c r="AG987" s="213" t="s">
        <v>219</v>
      </c>
      <c r="AH987" s="213"/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5">
      <c r="A988" s="220"/>
      <c r="B988" s="221"/>
      <c r="C988" s="257" t="s">
        <v>1410</v>
      </c>
      <c r="D988" s="223"/>
      <c r="E988" s="224">
        <v>164.4</v>
      </c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13"/>
      <c r="Z988" s="213"/>
      <c r="AA988" s="213"/>
      <c r="AB988" s="213"/>
      <c r="AC988" s="213"/>
      <c r="AD988" s="213"/>
      <c r="AE988" s="213"/>
      <c r="AF988" s="213"/>
      <c r="AG988" s="213" t="s">
        <v>259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5">
      <c r="A989" s="220"/>
      <c r="B989" s="221"/>
      <c r="C989" s="257" t="s">
        <v>1411</v>
      </c>
      <c r="D989" s="223"/>
      <c r="E989" s="224">
        <v>19.5</v>
      </c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13"/>
      <c r="Z989" s="213"/>
      <c r="AA989" s="213"/>
      <c r="AB989" s="213"/>
      <c r="AC989" s="213"/>
      <c r="AD989" s="213"/>
      <c r="AE989" s="213"/>
      <c r="AF989" s="213"/>
      <c r="AG989" s="213" t="s">
        <v>259</v>
      </c>
      <c r="AH989" s="213">
        <v>0</v>
      </c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5">
      <c r="A990" s="220"/>
      <c r="B990" s="221"/>
      <c r="C990" s="257" t="s">
        <v>1412</v>
      </c>
      <c r="D990" s="223"/>
      <c r="E990" s="224">
        <v>158.9</v>
      </c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13"/>
      <c r="Z990" s="213"/>
      <c r="AA990" s="213"/>
      <c r="AB990" s="213"/>
      <c r="AC990" s="213"/>
      <c r="AD990" s="213"/>
      <c r="AE990" s="213"/>
      <c r="AF990" s="213"/>
      <c r="AG990" s="213" t="s">
        <v>259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ht="20.399999999999999" outlineLevel="1" x14ac:dyDescent="0.25">
      <c r="A991" s="232">
        <v>298</v>
      </c>
      <c r="B991" s="233" t="s">
        <v>1413</v>
      </c>
      <c r="C991" s="252" t="s">
        <v>1414</v>
      </c>
      <c r="D991" s="234" t="s">
        <v>216</v>
      </c>
      <c r="E991" s="235">
        <v>0.53749999999999998</v>
      </c>
      <c r="F991" s="236"/>
      <c r="G991" s="237">
        <f>ROUND(E991*F991,2)</f>
        <v>0</v>
      </c>
      <c r="H991" s="236"/>
      <c r="I991" s="237">
        <f>ROUND(E991*H991,2)</f>
        <v>0</v>
      </c>
      <c r="J991" s="236"/>
      <c r="K991" s="237">
        <f>ROUND(E991*J991,2)</f>
        <v>0</v>
      </c>
      <c r="L991" s="237">
        <v>21</v>
      </c>
      <c r="M991" s="237">
        <f>G991*(1+L991/100)</f>
        <v>0</v>
      </c>
      <c r="N991" s="237">
        <v>4.1000000000000003E-3</v>
      </c>
      <c r="O991" s="237">
        <f>ROUND(E991*N991,2)</f>
        <v>0</v>
      </c>
      <c r="P991" s="237">
        <v>0</v>
      </c>
      <c r="Q991" s="237">
        <f>ROUND(E991*P991,2)</f>
        <v>0</v>
      </c>
      <c r="R991" s="237" t="s">
        <v>1113</v>
      </c>
      <c r="S991" s="237" t="s">
        <v>185</v>
      </c>
      <c r="T991" s="238" t="s">
        <v>185</v>
      </c>
      <c r="U991" s="222">
        <v>0.49</v>
      </c>
      <c r="V991" s="222">
        <f>ROUND(E991*U991,2)</f>
        <v>0.26</v>
      </c>
      <c r="W991" s="222"/>
      <c r="X991" s="222" t="s">
        <v>218</v>
      </c>
      <c r="Y991" s="213"/>
      <c r="Z991" s="213"/>
      <c r="AA991" s="213"/>
      <c r="AB991" s="213"/>
      <c r="AC991" s="213"/>
      <c r="AD991" s="213"/>
      <c r="AE991" s="213"/>
      <c r="AF991" s="213"/>
      <c r="AG991" s="213" t="s">
        <v>219</v>
      </c>
      <c r="AH991" s="213"/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 x14ac:dyDescent="0.25">
      <c r="A992" s="220"/>
      <c r="B992" s="221"/>
      <c r="C992" s="253" t="s">
        <v>1415</v>
      </c>
      <c r="D992" s="240"/>
      <c r="E992" s="240"/>
      <c r="F992" s="240"/>
      <c r="G992" s="240"/>
      <c r="H992" s="222"/>
      <c r="I992" s="222"/>
      <c r="J992" s="222"/>
      <c r="K992" s="222"/>
      <c r="L992" s="222"/>
      <c r="M992" s="222"/>
      <c r="N992" s="222"/>
      <c r="O992" s="222"/>
      <c r="P992" s="222"/>
      <c r="Q992" s="222"/>
      <c r="R992" s="222"/>
      <c r="S992" s="222"/>
      <c r="T992" s="222"/>
      <c r="U992" s="222"/>
      <c r="V992" s="222"/>
      <c r="W992" s="222"/>
      <c r="X992" s="222"/>
      <c r="Y992" s="213"/>
      <c r="Z992" s="213"/>
      <c r="AA992" s="213"/>
      <c r="AB992" s="213"/>
      <c r="AC992" s="213"/>
      <c r="AD992" s="213"/>
      <c r="AE992" s="213"/>
      <c r="AF992" s="213"/>
      <c r="AG992" s="213" t="s">
        <v>190</v>
      </c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 x14ac:dyDescent="0.25">
      <c r="A993" s="220"/>
      <c r="B993" s="221"/>
      <c r="C993" s="257" t="s">
        <v>1416</v>
      </c>
      <c r="D993" s="223"/>
      <c r="E993" s="224">
        <v>0.53749999999999998</v>
      </c>
      <c r="F993" s="222"/>
      <c r="G993" s="222"/>
      <c r="H993" s="222"/>
      <c r="I993" s="222"/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13"/>
      <c r="Z993" s="213"/>
      <c r="AA993" s="213"/>
      <c r="AB993" s="213"/>
      <c r="AC993" s="213"/>
      <c r="AD993" s="213"/>
      <c r="AE993" s="213"/>
      <c r="AF993" s="213"/>
      <c r="AG993" s="213" t="s">
        <v>259</v>
      </c>
      <c r="AH993" s="213">
        <v>0</v>
      </c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 x14ac:dyDescent="0.25">
      <c r="A994" s="232">
        <v>299</v>
      </c>
      <c r="B994" s="233" t="s">
        <v>1417</v>
      </c>
      <c r="C994" s="252" t="s">
        <v>1418</v>
      </c>
      <c r="D994" s="234" t="s">
        <v>216</v>
      </c>
      <c r="E994" s="235">
        <v>6.2249999999999996</v>
      </c>
      <c r="F994" s="236"/>
      <c r="G994" s="237">
        <f>ROUND(E994*F994,2)</f>
        <v>0</v>
      </c>
      <c r="H994" s="236"/>
      <c r="I994" s="237">
        <f>ROUND(E994*H994,2)</f>
        <v>0</v>
      </c>
      <c r="J994" s="236"/>
      <c r="K994" s="237">
        <f>ROUND(E994*J994,2)</f>
        <v>0</v>
      </c>
      <c r="L994" s="237">
        <v>21</v>
      </c>
      <c r="M994" s="237">
        <f>G994*(1+L994/100)</f>
        <v>0</v>
      </c>
      <c r="N994" s="237">
        <v>4.1000000000000003E-3</v>
      </c>
      <c r="O994" s="237">
        <f>ROUND(E994*N994,2)</f>
        <v>0.03</v>
      </c>
      <c r="P994" s="237">
        <v>0</v>
      </c>
      <c r="Q994" s="237">
        <f>ROUND(E994*P994,2)</f>
        <v>0</v>
      </c>
      <c r="R994" s="237"/>
      <c r="S994" s="237" t="s">
        <v>305</v>
      </c>
      <c r="T994" s="238" t="s">
        <v>186</v>
      </c>
      <c r="U994" s="222">
        <v>0.48499999999999999</v>
      </c>
      <c r="V994" s="222">
        <f>ROUND(E994*U994,2)</f>
        <v>3.02</v>
      </c>
      <c r="W994" s="222"/>
      <c r="X994" s="222" t="s">
        <v>218</v>
      </c>
      <c r="Y994" s="213"/>
      <c r="Z994" s="213"/>
      <c r="AA994" s="213"/>
      <c r="AB994" s="213"/>
      <c r="AC994" s="213"/>
      <c r="AD994" s="213"/>
      <c r="AE994" s="213"/>
      <c r="AF994" s="213"/>
      <c r="AG994" s="213" t="s">
        <v>219</v>
      </c>
      <c r="AH994" s="213"/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5">
      <c r="A995" s="220"/>
      <c r="B995" s="221"/>
      <c r="C995" s="253" t="s">
        <v>1415</v>
      </c>
      <c r="D995" s="240"/>
      <c r="E995" s="240"/>
      <c r="F995" s="240"/>
      <c r="G995" s="240"/>
      <c r="H995" s="222"/>
      <c r="I995" s="222"/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13"/>
      <c r="Z995" s="213"/>
      <c r="AA995" s="213"/>
      <c r="AB995" s="213"/>
      <c r="AC995" s="213"/>
      <c r="AD995" s="213"/>
      <c r="AE995" s="213"/>
      <c r="AF995" s="213"/>
      <c r="AG995" s="213" t="s">
        <v>190</v>
      </c>
      <c r="AH995" s="213"/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 x14ac:dyDescent="0.25">
      <c r="A996" s="220"/>
      <c r="B996" s="221"/>
      <c r="C996" s="257" t="s">
        <v>1419</v>
      </c>
      <c r="D996" s="223"/>
      <c r="E996" s="224">
        <v>6.2249999999999996</v>
      </c>
      <c r="F996" s="222"/>
      <c r="G996" s="222"/>
      <c r="H996" s="222"/>
      <c r="I996" s="222"/>
      <c r="J996" s="222"/>
      <c r="K996" s="222"/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13"/>
      <c r="Z996" s="213"/>
      <c r="AA996" s="213"/>
      <c r="AB996" s="213"/>
      <c r="AC996" s="213"/>
      <c r="AD996" s="213"/>
      <c r="AE996" s="213"/>
      <c r="AF996" s="213"/>
      <c r="AG996" s="213" t="s">
        <v>259</v>
      </c>
      <c r="AH996" s="213">
        <v>0</v>
      </c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5">
      <c r="A997" s="232">
        <v>300</v>
      </c>
      <c r="B997" s="233" t="s">
        <v>1420</v>
      </c>
      <c r="C997" s="252" t="s">
        <v>1421</v>
      </c>
      <c r="D997" s="234" t="s">
        <v>1422</v>
      </c>
      <c r="E997" s="235">
        <v>187.07599999999999</v>
      </c>
      <c r="F997" s="236"/>
      <c r="G997" s="237">
        <f>ROUND(E997*F997,2)</f>
        <v>0</v>
      </c>
      <c r="H997" s="236"/>
      <c r="I997" s="237">
        <f>ROUND(E997*H997,2)</f>
        <v>0</v>
      </c>
      <c r="J997" s="236"/>
      <c r="K997" s="237">
        <f>ROUND(E997*J997,2)</f>
        <v>0</v>
      </c>
      <c r="L997" s="237">
        <v>21</v>
      </c>
      <c r="M997" s="237">
        <f>G997*(1+L997/100)</f>
        <v>0</v>
      </c>
      <c r="N997" s="237">
        <v>1.0499999999999999E-3</v>
      </c>
      <c r="O997" s="237">
        <f>ROUND(E997*N997,2)</f>
        <v>0.2</v>
      </c>
      <c r="P997" s="237">
        <v>0</v>
      </c>
      <c r="Q997" s="237">
        <f>ROUND(E997*P997,2)</f>
        <v>0</v>
      </c>
      <c r="R997" s="237" t="s">
        <v>1423</v>
      </c>
      <c r="S997" s="237" t="s">
        <v>185</v>
      </c>
      <c r="T997" s="238" t="s">
        <v>185</v>
      </c>
      <c r="U997" s="222">
        <v>0</v>
      </c>
      <c r="V997" s="222">
        <f>ROUND(E997*U997,2)</f>
        <v>0</v>
      </c>
      <c r="W997" s="222"/>
      <c r="X997" s="222" t="s">
        <v>286</v>
      </c>
      <c r="Y997" s="213"/>
      <c r="Z997" s="213"/>
      <c r="AA997" s="213"/>
      <c r="AB997" s="213"/>
      <c r="AC997" s="213"/>
      <c r="AD997" s="213"/>
      <c r="AE997" s="213"/>
      <c r="AF997" s="213"/>
      <c r="AG997" s="213" t="s">
        <v>287</v>
      </c>
      <c r="AH997" s="213"/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5">
      <c r="A998" s="220"/>
      <c r="B998" s="221"/>
      <c r="C998" s="257" t="s">
        <v>1424</v>
      </c>
      <c r="D998" s="223"/>
      <c r="E998" s="224">
        <v>24.376000000000001</v>
      </c>
      <c r="F998" s="222"/>
      <c r="G998" s="222"/>
      <c r="H998" s="222"/>
      <c r="I998" s="222"/>
      <c r="J998" s="222"/>
      <c r="K998" s="222"/>
      <c r="L998" s="222"/>
      <c r="M998" s="222"/>
      <c r="N998" s="222"/>
      <c r="O998" s="222"/>
      <c r="P998" s="222"/>
      <c r="Q998" s="222"/>
      <c r="R998" s="222"/>
      <c r="S998" s="222"/>
      <c r="T998" s="222"/>
      <c r="U998" s="222"/>
      <c r="V998" s="222"/>
      <c r="W998" s="222"/>
      <c r="X998" s="222"/>
      <c r="Y998" s="213"/>
      <c r="Z998" s="213"/>
      <c r="AA998" s="213"/>
      <c r="AB998" s="213"/>
      <c r="AC998" s="213"/>
      <c r="AD998" s="213"/>
      <c r="AE998" s="213"/>
      <c r="AF998" s="213"/>
      <c r="AG998" s="213" t="s">
        <v>259</v>
      </c>
      <c r="AH998" s="213">
        <v>0</v>
      </c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5">
      <c r="A999" s="220"/>
      <c r="B999" s="221"/>
      <c r="C999" s="257" t="s">
        <v>1425</v>
      </c>
      <c r="D999" s="223"/>
      <c r="E999" s="224">
        <v>162.69999999999999</v>
      </c>
      <c r="F999" s="222"/>
      <c r="G999" s="222"/>
      <c r="H999" s="222"/>
      <c r="I999" s="222"/>
      <c r="J999" s="222"/>
      <c r="K999" s="222"/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  <c r="X999" s="222"/>
      <c r="Y999" s="213"/>
      <c r="Z999" s="213"/>
      <c r="AA999" s="213"/>
      <c r="AB999" s="213"/>
      <c r="AC999" s="213"/>
      <c r="AD999" s="213"/>
      <c r="AE999" s="213"/>
      <c r="AF999" s="213"/>
      <c r="AG999" s="213" t="s">
        <v>259</v>
      </c>
      <c r="AH999" s="213">
        <v>0</v>
      </c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 x14ac:dyDescent="0.25">
      <c r="A1000" s="232">
        <v>301</v>
      </c>
      <c r="B1000" s="233" t="s">
        <v>1426</v>
      </c>
      <c r="C1000" s="252" t="s">
        <v>1427</v>
      </c>
      <c r="D1000" s="234" t="s">
        <v>1422</v>
      </c>
      <c r="E1000" s="235">
        <v>6949.6239999999998</v>
      </c>
      <c r="F1000" s="236"/>
      <c r="G1000" s="237">
        <f>ROUND(E1000*F1000,2)</f>
        <v>0</v>
      </c>
      <c r="H1000" s="236"/>
      <c r="I1000" s="237">
        <f>ROUND(E1000*H1000,2)</f>
        <v>0</v>
      </c>
      <c r="J1000" s="236"/>
      <c r="K1000" s="237">
        <f>ROUND(E1000*J1000,2)</f>
        <v>0</v>
      </c>
      <c r="L1000" s="237">
        <v>21</v>
      </c>
      <c r="M1000" s="237">
        <f>G1000*(1+L1000/100)</f>
        <v>0</v>
      </c>
      <c r="N1000" s="237">
        <v>1.0499999999999999E-3</v>
      </c>
      <c r="O1000" s="237">
        <f>ROUND(E1000*N1000,2)</f>
        <v>7.3</v>
      </c>
      <c r="P1000" s="237">
        <v>0</v>
      </c>
      <c r="Q1000" s="237">
        <f>ROUND(E1000*P1000,2)</f>
        <v>0</v>
      </c>
      <c r="R1000" s="237" t="s">
        <v>1423</v>
      </c>
      <c r="S1000" s="237" t="s">
        <v>185</v>
      </c>
      <c r="T1000" s="238" t="s">
        <v>185</v>
      </c>
      <c r="U1000" s="222">
        <v>0</v>
      </c>
      <c r="V1000" s="222">
        <f>ROUND(E1000*U1000,2)</f>
        <v>0</v>
      </c>
      <c r="W1000" s="222"/>
      <c r="X1000" s="222" t="s">
        <v>286</v>
      </c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287</v>
      </c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 x14ac:dyDescent="0.25">
      <c r="A1001" s="220"/>
      <c r="B1001" s="221"/>
      <c r="C1001" s="257" t="s">
        <v>1428</v>
      </c>
      <c r="D1001" s="223"/>
      <c r="E1001" s="224">
        <v>1413.2239999999999</v>
      </c>
      <c r="F1001" s="222"/>
      <c r="G1001" s="222"/>
      <c r="H1001" s="222"/>
      <c r="I1001" s="222"/>
      <c r="J1001" s="222"/>
      <c r="K1001" s="222"/>
      <c r="L1001" s="222"/>
      <c r="M1001" s="222"/>
      <c r="N1001" s="222"/>
      <c r="O1001" s="222"/>
      <c r="P1001" s="222"/>
      <c r="Q1001" s="222"/>
      <c r="R1001" s="222"/>
      <c r="S1001" s="222"/>
      <c r="T1001" s="222"/>
      <c r="U1001" s="222"/>
      <c r="V1001" s="222"/>
      <c r="W1001" s="222"/>
      <c r="X1001" s="222"/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259</v>
      </c>
      <c r="AH1001" s="213">
        <v>0</v>
      </c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5">
      <c r="A1002" s="220"/>
      <c r="B1002" s="221"/>
      <c r="C1002" s="257" t="s">
        <v>1429</v>
      </c>
      <c r="D1002" s="223"/>
      <c r="E1002" s="224">
        <v>2128.9</v>
      </c>
      <c r="F1002" s="222"/>
      <c r="G1002" s="222"/>
      <c r="H1002" s="222"/>
      <c r="I1002" s="222"/>
      <c r="J1002" s="222"/>
      <c r="K1002" s="222"/>
      <c r="L1002" s="222"/>
      <c r="M1002" s="222"/>
      <c r="N1002" s="222"/>
      <c r="O1002" s="222"/>
      <c r="P1002" s="222"/>
      <c r="Q1002" s="222"/>
      <c r="R1002" s="222"/>
      <c r="S1002" s="222"/>
      <c r="T1002" s="222"/>
      <c r="U1002" s="222"/>
      <c r="V1002" s="222"/>
      <c r="W1002" s="222"/>
      <c r="X1002" s="222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259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5">
      <c r="A1003" s="220"/>
      <c r="B1003" s="221"/>
      <c r="C1003" s="257" t="s">
        <v>1430</v>
      </c>
      <c r="D1003" s="223"/>
      <c r="E1003" s="224">
        <v>1010.6</v>
      </c>
      <c r="F1003" s="222"/>
      <c r="G1003" s="222"/>
      <c r="H1003" s="222"/>
      <c r="I1003" s="222"/>
      <c r="J1003" s="222"/>
      <c r="K1003" s="222"/>
      <c r="L1003" s="222"/>
      <c r="M1003" s="222"/>
      <c r="N1003" s="222"/>
      <c r="O1003" s="222"/>
      <c r="P1003" s="222"/>
      <c r="Q1003" s="222"/>
      <c r="R1003" s="222"/>
      <c r="S1003" s="222"/>
      <c r="T1003" s="222"/>
      <c r="U1003" s="222"/>
      <c r="V1003" s="222"/>
      <c r="W1003" s="222"/>
      <c r="X1003" s="222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259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5">
      <c r="A1004" s="220"/>
      <c r="B1004" s="221"/>
      <c r="C1004" s="257" t="s">
        <v>1431</v>
      </c>
      <c r="D1004" s="223"/>
      <c r="E1004" s="224">
        <v>423.5</v>
      </c>
      <c r="F1004" s="222"/>
      <c r="G1004" s="222"/>
      <c r="H1004" s="222"/>
      <c r="I1004" s="222"/>
      <c r="J1004" s="222"/>
      <c r="K1004" s="222"/>
      <c r="L1004" s="222"/>
      <c r="M1004" s="222"/>
      <c r="N1004" s="222"/>
      <c r="O1004" s="222"/>
      <c r="P1004" s="222"/>
      <c r="Q1004" s="222"/>
      <c r="R1004" s="222"/>
      <c r="S1004" s="222"/>
      <c r="T1004" s="222"/>
      <c r="U1004" s="222"/>
      <c r="V1004" s="222"/>
      <c r="W1004" s="222"/>
      <c r="X1004" s="222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259</v>
      </c>
      <c r="AH1004" s="213">
        <v>0</v>
      </c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 x14ac:dyDescent="0.25">
      <c r="A1005" s="220"/>
      <c r="B1005" s="221"/>
      <c r="C1005" s="257" t="s">
        <v>1432</v>
      </c>
      <c r="D1005" s="223"/>
      <c r="E1005" s="224">
        <v>910.6</v>
      </c>
      <c r="F1005" s="222"/>
      <c r="G1005" s="222"/>
      <c r="H1005" s="222"/>
      <c r="I1005" s="222"/>
      <c r="J1005" s="222"/>
      <c r="K1005" s="222"/>
      <c r="L1005" s="222"/>
      <c r="M1005" s="222"/>
      <c r="N1005" s="222"/>
      <c r="O1005" s="222"/>
      <c r="P1005" s="222"/>
      <c r="Q1005" s="222"/>
      <c r="R1005" s="222"/>
      <c r="S1005" s="222"/>
      <c r="T1005" s="222"/>
      <c r="U1005" s="222"/>
      <c r="V1005" s="222"/>
      <c r="W1005" s="222"/>
      <c r="X1005" s="222"/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259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5">
      <c r="A1006" s="220"/>
      <c r="B1006" s="221"/>
      <c r="C1006" s="257" t="s">
        <v>1433</v>
      </c>
      <c r="D1006" s="223"/>
      <c r="E1006" s="224">
        <v>591.4</v>
      </c>
      <c r="F1006" s="222"/>
      <c r="G1006" s="222"/>
      <c r="H1006" s="222"/>
      <c r="I1006" s="222"/>
      <c r="J1006" s="222"/>
      <c r="K1006" s="222"/>
      <c r="L1006" s="222"/>
      <c r="M1006" s="222"/>
      <c r="N1006" s="222"/>
      <c r="O1006" s="222"/>
      <c r="P1006" s="222"/>
      <c r="Q1006" s="222"/>
      <c r="R1006" s="222"/>
      <c r="S1006" s="222"/>
      <c r="T1006" s="222"/>
      <c r="U1006" s="222"/>
      <c r="V1006" s="222"/>
      <c r="W1006" s="222"/>
      <c r="X1006" s="222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259</v>
      </c>
      <c r="AH1006" s="213">
        <v>0</v>
      </c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5">
      <c r="A1007" s="220"/>
      <c r="B1007" s="221"/>
      <c r="C1007" s="257" t="s">
        <v>1434</v>
      </c>
      <c r="D1007" s="223"/>
      <c r="E1007" s="224">
        <v>471.4</v>
      </c>
      <c r="F1007" s="222"/>
      <c r="G1007" s="222"/>
      <c r="H1007" s="222"/>
      <c r="I1007" s="222"/>
      <c r="J1007" s="222"/>
      <c r="K1007" s="222"/>
      <c r="L1007" s="222"/>
      <c r="M1007" s="222"/>
      <c r="N1007" s="222"/>
      <c r="O1007" s="222"/>
      <c r="P1007" s="222"/>
      <c r="Q1007" s="222"/>
      <c r="R1007" s="222"/>
      <c r="S1007" s="222"/>
      <c r="T1007" s="222"/>
      <c r="U1007" s="222"/>
      <c r="V1007" s="222"/>
      <c r="W1007" s="222"/>
      <c r="X1007" s="222"/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259</v>
      </c>
      <c r="AH1007" s="213">
        <v>0</v>
      </c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ht="20.399999999999999" outlineLevel="1" x14ac:dyDescent="0.25">
      <c r="A1008" s="232">
        <v>302</v>
      </c>
      <c r="B1008" s="233" t="s">
        <v>1383</v>
      </c>
      <c r="C1008" s="252" t="s">
        <v>1384</v>
      </c>
      <c r="D1008" s="234"/>
      <c r="E1008" s="235">
        <v>0</v>
      </c>
      <c r="F1008" s="236"/>
      <c r="G1008" s="237">
        <f>ROUND(E1008*F1008,2)</f>
        <v>0</v>
      </c>
      <c r="H1008" s="236"/>
      <c r="I1008" s="237">
        <f>ROUND(E1008*H1008,2)</f>
        <v>0</v>
      </c>
      <c r="J1008" s="236"/>
      <c r="K1008" s="237">
        <f>ROUND(E1008*J1008,2)</f>
        <v>0</v>
      </c>
      <c r="L1008" s="237">
        <v>21</v>
      </c>
      <c r="M1008" s="237">
        <f>G1008*(1+L1008/100)</f>
        <v>0</v>
      </c>
      <c r="N1008" s="237">
        <v>0</v>
      </c>
      <c r="O1008" s="237">
        <f>ROUND(E1008*N1008,2)</f>
        <v>0</v>
      </c>
      <c r="P1008" s="237">
        <v>0</v>
      </c>
      <c r="Q1008" s="237">
        <f>ROUND(E1008*P1008,2)</f>
        <v>0</v>
      </c>
      <c r="R1008" s="237"/>
      <c r="S1008" s="237" t="s">
        <v>305</v>
      </c>
      <c r="T1008" s="238" t="s">
        <v>186</v>
      </c>
      <c r="U1008" s="222">
        <v>0</v>
      </c>
      <c r="V1008" s="222">
        <f>ROUND(E1008*U1008,2)</f>
        <v>0</v>
      </c>
      <c r="W1008" s="222"/>
      <c r="X1008" s="222" t="s">
        <v>286</v>
      </c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287</v>
      </c>
      <c r="AH1008" s="213"/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5">
      <c r="A1009" s="220"/>
      <c r="B1009" s="221"/>
      <c r="C1009" s="253" t="s">
        <v>1385</v>
      </c>
      <c r="D1009" s="240"/>
      <c r="E1009" s="240"/>
      <c r="F1009" s="240"/>
      <c r="G1009" s="240"/>
      <c r="H1009" s="222"/>
      <c r="I1009" s="222"/>
      <c r="J1009" s="222"/>
      <c r="K1009" s="222"/>
      <c r="L1009" s="222"/>
      <c r="M1009" s="222"/>
      <c r="N1009" s="222"/>
      <c r="O1009" s="222"/>
      <c r="P1009" s="222"/>
      <c r="Q1009" s="222"/>
      <c r="R1009" s="222"/>
      <c r="S1009" s="222"/>
      <c r="T1009" s="222"/>
      <c r="U1009" s="222"/>
      <c r="V1009" s="222"/>
      <c r="W1009" s="222"/>
      <c r="X1009" s="222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190</v>
      </c>
      <c r="AH1009" s="213"/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 x14ac:dyDescent="0.25">
      <c r="A1010" s="242">
        <v>303</v>
      </c>
      <c r="B1010" s="243" t="s">
        <v>1435</v>
      </c>
      <c r="C1010" s="255" t="s">
        <v>1436</v>
      </c>
      <c r="D1010" s="244" t="s">
        <v>1140</v>
      </c>
      <c r="E1010" s="245">
        <v>1</v>
      </c>
      <c r="F1010" s="246"/>
      <c r="G1010" s="247">
        <f>ROUND(E1010*F1010,2)</f>
        <v>0</v>
      </c>
      <c r="H1010" s="246"/>
      <c r="I1010" s="247">
        <f>ROUND(E1010*H1010,2)</f>
        <v>0</v>
      </c>
      <c r="J1010" s="246"/>
      <c r="K1010" s="247">
        <f>ROUND(E1010*J1010,2)</f>
        <v>0</v>
      </c>
      <c r="L1010" s="247">
        <v>21</v>
      </c>
      <c r="M1010" s="247">
        <f>G1010*(1+L1010/100)</f>
        <v>0</v>
      </c>
      <c r="N1010" s="247">
        <v>0</v>
      </c>
      <c r="O1010" s="247">
        <f>ROUND(E1010*N1010,2)</f>
        <v>0</v>
      </c>
      <c r="P1010" s="247">
        <v>0</v>
      </c>
      <c r="Q1010" s="247">
        <f>ROUND(E1010*P1010,2)</f>
        <v>0</v>
      </c>
      <c r="R1010" s="247"/>
      <c r="S1010" s="247" t="s">
        <v>305</v>
      </c>
      <c r="T1010" s="248" t="s">
        <v>186</v>
      </c>
      <c r="U1010" s="222">
        <v>0</v>
      </c>
      <c r="V1010" s="222">
        <f>ROUND(E1010*U1010,2)</f>
        <v>0</v>
      </c>
      <c r="W1010" s="222"/>
      <c r="X1010" s="222" t="s">
        <v>286</v>
      </c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287</v>
      </c>
      <c r="AH1010" s="213"/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ht="20.399999999999999" outlineLevel="1" x14ac:dyDescent="0.25">
      <c r="A1011" s="242">
        <v>304</v>
      </c>
      <c r="B1011" s="243" t="s">
        <v>1437</v>
      </c>
      <c r="C1011" s="255" t="s">
        <v>1438</v>
      </c>
      <c r="D1011" s="244" t="s">
        <v>1140</v>
      </c>
      <c r="E1011" s="245">
        <v>1</v>
      </c>
      <c r="F1011" s="246"/>
      <c r="G1011" s="247">
        <f>ROUND(E1011*F1011,2)</f>
        <v>0</v>
      </c>
      <c r="H1011" s="246"/>
      <c r="I1011" s="247">
        <f>ROUND(E1011*H1011,2)</f>
        <v>0</v>
      </c>
      <c r="J1011" s="246"/>
      <c r="K1011" s="247">
        <f>ROUND(E1011*J1011,2)</f>
        <v>0</v>
      </c>
      <c r="L1011" s="247">
        <v>21</v>
      </c>
      <c r="M1011" s="247">
        <f>G1011*(1+L1011/100)</f>
        <v>0</v>
      </c>
      <c r="N1011" s="247">
        <v>0</v>
      </c>
      <c r="O1011" s="247">
        <f>ROUND(E1011*N1011,2)</f>
        <v>0</v>
      </c>
      <c r="P1011" s="247">
        <v>0</v>
      </c>
      <c r="Q1011" s="247">
        <f>ROUND(E1011*P1011,2)</f>
        <v>0</v>
      </c>
      <c r="R1011" s="247"/>
      <c r="S1011" s="247" t="s">
        <v>305</v>
      </c>
      <c r="T1011" s="248" t="s">
        <v>186</v>
      </c>
      <c r="U1011" s="222">
        <v>0</v>
      </c>
      <c r="V1011" s="222">
        <f>ROUND(E1011*U1011,2)</f>
        <v>0</v>
      </c>
      <c r="W1011" s="222"/>
      <c r="X1011" s="222" t="s">
        <v>286</v>
      </c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287</v>
      </c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 x14ac:dyDescent="0.25">
      <c r="A1012" s="242">
        <v>305</v>
      </c>
      <c r="B1012" s="243" t="s">
        <v>1439</v>
      </c>
      <c r="C1012" s="255" t="s">
        <v>1440</v>
      </c>
      <c r="D1012" s="244" t="s">
        <v>1140</v>
      </c>
      <c r="E1012" s="245">
        <v>1</v>
      </c>
      <c r="F1012" s="246"/>
      <c r="G1012" s="247">
        <f>ROUND(E1012*F1012,2)</f>
        <v>0</v>
      </c>
      <c r="H1012" s="246"/>
      <c r="I1012" s="247">
        <f>ROUND(E1012*H1012,2)</f>
        <v>0</v>
      </c>
      <c r="J1012" s="246"/>
      <c r="K1012" s="247">
        <f>ROUND(E1012*J1012,2)</f>
        <v>0</v>
      </c>
      <c r="L1012" s="247">
        <v>21</v>
      </c>
      <c r="M1012" s="247">
        <f>G1012*(1+L1012/100)</f>
        <v>0</v>
      </c>
      <c r="N1012" s="247">
        <v>0</v>
      </c>
      <c r="O1012" s="247">
        <f>ROUND(E1012*N1012,2)</f>
        <v>0</v>
      </c>
      <c r="P1012" s="247">
        <v>0</v>
      </c>
      <c r="Q1012" s="247">
        <f>ROUND(E1012*P1012,2)</f>
        <v>0</v>
      </c>
      <c r="R1012" s="247"/>
      <c r="S1012" s="247" t="s">
        <v>305</v>
      </c>
      <c r="T1012" s="248" t="s">
        <v>186</v>
      </c>
      <c r="U1012" s="222">
        <v>0</v>
      </c>
      <c r="V1012" s="222">
        <f>ROUND(E1012*U1012,2)</f>
        <v>0</v>
      </c>
      <c r="W1012" s="222"/>
      <c r="X1012" s="222" t="s">
        <v>286</v>
      </c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287</v>
      </c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5">
      <c r="A1013" s="242">
        <v>306</v>
      </c>
      <c r="B1013" s="243" t="s">
        <v>1441</v>
      </c>
      <c r="C1013" s="255" t="s">
        <v>1442</v>
      </c>
      <c r="D1013" s="244" t="s">
        <v>1140</v>
      </c>
      <c r="E1013" s="245">
        <v>1</v>
      </c>
      <c r="F1013" s="246"/>
      <c r="G1013" s="247">
        <f>ROUND(E1013*F1013,2)</f>
        <v>0</v>
      </c>
      <c r="H1013" s="246"/>
      <c r="I1013" s="247">
        <f>ROUND(E1013*H1013,2)</f>
        <v>0</v>
      </c>
      <c r="J1013" s="246"/>
      <c r="K1013" s="247">
        <f>ROUND(E1013*J1013,2)</f>
        <v>0</v>
      </c>
      <c r="L1013" s="247">
        <v>21</v>
      </c>
      <c r="M1013" s="247">
        <f>G1013*(1+L1013/100)</f>
        <v>0</v>
      </c>
      <c r="N1013" s="247">
        <v>0</v>
      </c>
      <c r="O1013" s="247">
        <f>ROUND(E1013*N1013,2)</f>
        <v>0</v>
      </c>
      <c r="P1013" s="247">
        <v>0</v>
      </c>
      <c r="Q1013" s="247">
        <f>ROUND(E1013*P1013,2)</f>
        <v>0</v>
      </c>
      <c r="R1013" s="247"/>
      <c r="S1013" s="247" t="s">
        <v>305</v>
      </c>
      <c r="T1013" s="248" t="s">
        <v>186</v>
      </c>
      <c r="U1013" s="222">
        <v>0</v>
      </c>
      <c r="V1013" s="222">
        <f>ROUND(E1013*U1013,2)</f>
        <v>0</v>
      </c>
      <c r="W1013" s="222"/>
      <c r="X1013" s="222" t="s">
        <v>286</v>
      </c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287</v>
      </c>
      <c r="AH1013" s="213"/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5">
      <c r="A1014" s="242">
        <v>307</v>
      </c>
      <c r="B1014" s="243" t="s">
        <v>1443</v>
      </c>
      <c r="C1014" s="255" t="s">
        <v>1444</v>
      </c>
      <c r="D1014" s="244" t="s">
        <v>1140</v>
      </c>
      <c r="E1014" s="245">
        <v>1</v>
      </c>
      <c r="F1014" s="246"/>
      <c r="G1014" s="247">
        <f>ROUND(E1014*F1014,2)</f>
        <v>0</v>
      </c>
      <c r="H1014" s="246"/>
      <c r="I1014" s="247">
        <f>ROUND(E1014*H1014,2)</f>
        <v>0</v>
      </c>
      <c r="J1014" s="246"/>
      <c r="K1014" s="247">
        <f>ROUND(E1014*J1014,2)</f>
        <v>0</v>
      </c>
      <c r="L1014" s="247">
        <v>21</v>
      </c>
      <c r="M1014" s="247">
        <f>G1014*(1+L1014/100)</f>
        <v>0</v>
      </c>
      <c r="N1014" s="247">
        <v>0</v>
      </c>
      <c r="O1014" s="247">
        <f>ROUND(E1014*N1014,2)</f>
        <v>0</v>
      </c>
      <c r="P1014" s="247">
        <v>0</v>
      </c>
      <c r="Q1014" s="247">
        <f>ROUND(E1014*P1014,2)</f>
        <v>0</v>
      </c>
      <c r="R1014" s="247"/>
      <c r="S1014" s="247" t="s">
        <v>305</v>
      </c>
      <c r="T1014" s="248" t="s">
        <v>186</v>
      </c>
      <c r="U1014" s="222">
        <v>0</v>
      </c>
      <c r="V1014" s="222">
        <f>ROUND(E1014*U1014,2)</f>
        <v>0</v>
      </c>
      <c r="W1014" s="222"/>
      <c r="X1014" s="222" t="s">
        <v>286</v>
      </c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287</v>
      </c>
      <c r="AH1014" s="213"/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5">
      <c r="A1015" s="242">
        <v>308</v>
      </c>
      <c r="B1015" s="243" t="s">
        <v>1445</v>
      </c>
      <c r="C1015" s="255" t="s">
        <v>1446</v>
      </c>
      <c r="D1015" s="244" t="s">
        <v>1140</v>
      </c>
      <c r="E1015" s="245">
        <v>1</v>
      </c>
      <c r="F1015" s="246"/>
      <c r="G1015" s="247">
        <f>ROUND(E1015*F1015,2)</f>
        <v>0</v>
      </c>
      <c r="H1015" s="246"/>
      <c r="I1015" s="247">
        <f>ROUND(E1015*H1015,2)</f>
        <v>0</v>
      </c>
      <c r="J1015" s="246"/>
      <c r="K1015" s="247">
        <f>ROUND(E1015*J1015,2)</f>
        <v>0</v>
      </c>
      <c r="L1015" s="247">
        <v>21</v>
      </c>
      <c r="M1015" s="247">
        <f>G1015*(1+L1015/100)</f>
        <v>0</v>
      </c>
      <c r="N1015" s="247">
        <v>0</v>
      </c>
      <c r="O1015" s="247">
        <f>ROUND(E1015*N1015,2)</f>
        <v>0</v>
      </c>
      <c r="P1015" s="247">
        <v>0</v>
      </c>
      <c r="Q1015" s="247">
        <f>ROUND(E1015*P1015,2)</f>
        <v>0</v>
      </c>
      <c r="R1015" s="247"/>
      <c r="S1015" s="247" t="s">
        <v>305</v>
      </c>
      <c r="T1015" s="248" t="s">
        <v>186</v>
      </c>
      <c r="U1015" s="222">
        <v>0</v>
      </c>
      <c r="V1015" s="222">
        <f>ROUND(E1015*U1015,2)</f>
        <v>0</v>
      </c>
      <c r="W1015" s="222"/>
      <c r="X1015" s="222" t="s">
        <v>286</v>
      </c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287</v>
      </c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5">
      <c r="A1016" s="242">
        <v>309</v>
      </c>
      <c r="B1016" s="243" t="s">
        <v>1447</v>
      </c>
      <c r="C1016" s="255" t="s">
        <v>1448</v>
      </c>
      <c r="D1016" s="244" t="s">
        <v>1140</v>
      </c>
      <c r="E1016" s="245">
        <v>5</v>
      </c>
      <c r="F1016" s="246"/>
      <c r="G1016" s="247">
        <f>ROUND(E1016*F1016,2)</f>
        <v>0</v>
      </c>
      <c r="H1016" s="246"/>
      <c r="I1016" s="247">
        <f>ROUND(E1016*H1016,2)</f>
        <v>0</v>
      </c>
      <c r="J1016" s="246"/>
      <c r="K1016" s="247">
        <f>ROUND(E1016*J1016,2)</f>
        <v>0</v>
      </c>
      <c r="L1016" s="247">
        <v>21</v>
      </c>
      <c r="M1016" s="247">
        <f>G1016*(1+L1016/100)</f>
        <v>0</v>
      </c>
      <c r="N1016" s="247">
        <v>0</v>
      </c>
      <c r="O1016" s="247">
        <f>ROUND(E1016*N1016,2)</f>
        <v>0</v>
      </c>
      <c r="P1016" s="247">
        <v>0</v>
      </c>
      <c r="Q1016" s="247">
        <f>ROUND(E1016*P1016,2)</f>
        <v>0</v>
      </c>
      <c r="R1016" s="247"/>
      <c r="S1016" s="247" t="s">
        <v>305</v>
      </c>
      <c r="T1016" s="248" t="s">
        <v>186</v>
      </c>
      <c r="U1016" s="222">
        <v>0</v>
      </c>
      <c r="V1016" s="222">
        <f>ROUND(E1016*U1016,2)</f>
        <v>0</v>
      </c>
      <c r="W1016" s="222"/>
      <c r="X1016" s="222" t="s">
        <v>286</v>
      </c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287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ht="20.399999999999999" outlineLevel="1" x14ac:dyDescent="0.25">
      <c r="A1017" s="242">
        <v>310</v>
      </c>
      <c r="B1017" s="243" t="s">
        <v>1449</v>
      </c>
      <c r="C1017" s="255" t="s">
        <v>1450</v>
      </c>
      <c r="D1017" s="244" t="s">
        <v>1140</v>
      </c>
      <c r="E1017" s="245">
        <v>1</v>
      </c>
      <c r="F1017" s="246"/>
      <c r="G1017" s="247">
        <f>ROUND(E1017*F1017,2)</f>
        <v>0</v>
      </c>
      <c r="H1017" s="246"/>
      <c r="I1017" s="247">
        <f>ROUND(E1017*H1017,2)</f>
        <v>0</v>
      </c>
      <c r="J1017" s="246"/>
      <c r="K1017" s="247">
        <f>ROUND(E1017*J1017,2)</f>
        <v>0</v>
      </c>
      <c r="L1017" s="247">
        <v>21</v>
      </c>
      <c r="M1017" s="247">
        <f>G1017*(1+L1017/100)</f>
        <v>0</v>
      </c>
      <c r="N1017" s="247">
        <v>0</v>
      </c>
      <c r="O1017" s="247">
        <f>ROUND(E1017*N1017,2)</f>
        <v>0</v>
      </c>
      <c r="P1017" s="247">
        <v>0</v>
      </c>
      <c r="Q1017" s="247">
        <f>ROUND(E1017*P1017,2)</f>
        <v>0</v>
      </c>
      <c r="R1017" s="247"/>
      <c r="S1017" s="247" t="s">
        <v>305</v>
      </c>
      <c r="T1017" s="248" t="s">
        <v>186</v>
      </c>
      <c r="U1017" s="222">
        <v>0</v>
      </c>
      <c r="V1017" s="222">
        <f>ROUND(E1017*U1017,2)</f>
        <v>0</v>
      </c>
      <c r="W1017" s="222"/>
      <c r="X1017" s="222" t="s">
        <v>286</v>
      </c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287</v>
      </c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ht="20.399999999999999" outlineLevel="1" x14ac:dyDescent="0.25">
      <c r="A1018" s="242">
        <v>311</v>
      </c>
      <c r="B1018" s="243" t="s">
        <v>1451</v>
      </c>
      <c r="C1018" s="255" t="s">
        <v>1452</v>
      </c>
      <c r="D1018" s="244" t="s">
        <v>400</v>
      </c>
      <c r="E1018" s="245">
        <v>26.5</v>
      </c>
      <c r="F1018" s="246"/>
      <c r="G1018" s="247">
        <f>ROUND(E1018*F1018,2)</f>
        <v>0</v>
      </c>
      <c r="H1018" s="246"/>
      <c r="I1018" s="247">
        <f>ROUND(E1018*H1018,2)</f>
        <v>0</v>
      </c>
      <c r="J1018" s="246"/>
      <c r="K1018" s="247">
        <f>ROUND(E1018*J1018,2)</f>
        <v>0</v>
      </c>
      <c r="L1018" s="247">
        <v>21</v>
      </c>
      <c r="M1018" s="247">
        <f>G1018*(1+L1018/100)</f>
        <v>0</v>
      </c>
      <c r="N1018" s="247">
        <v>0</v>
      </c>
      <c r="O1018" s="247">
        <f>ROUND(E1018*N1018,2)</f>
        <v>0</v>
      </c>
      <c r="P1018" s="247">
        <v>0</v>
      </c>
      <c r="Q1018" s="247">
        <f>ROUND(E1018*P1018,2)</f>
        <v>0</v>
      </c>
      <c r="R1018" s="247"/>
      <c r="S1018" s="247" t="s">
        <v>305</v>
      </c>
      <c r="T1018" s="248" t="s">
        <v>186</v>
      </c>
      <c r="U1018" s="222">
        <v>0</v>
      </c>
      <c r="V1018" s="222">
        <f>ROUND(E1018*U1018,2)</f>
        <v>0</v>
      </c>
      <c r="W1018" s="222"/>
      <c r="X1018" s="222" t="s">
        <v>286</v>
      </c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287</v>
      </c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5">
      <c r="A1019" s="242">
        <v>312</v>
      </c>
      <c r="B1019" s="243" t="s">
        <v>1453</v>
      </c>
      <c r="C1019" s="255" t="s">
        <v>1454</v>
      </c>
      <c r="D1019" s="244" t="s">
        <v>400</v>
      </c>
      <c r="E1019" s="245">
        <v>7</v>
      </c>
      <c r="F1019" s="246"/>
      <c r="G1019" s="247">
        <f>ROUND(E1019*F1019,2)</f>
        <v>0</v>
      </c>
      <c r="H1019" s="246"/>
      <c r="I1019" s="247">
        <f>ROUND(E1019*H1019,2)</f>
        <v>0</v>
      </c>
      <c r="J1019" s="246"/>
      <c r="K1019" s="247">
        <f>ROUND(E1019*J1019,2)</f>
        <v>0</v>
      </c>
      <c r="L1019" s="247">
        <v>21</v>
      </c>
      <c r="M1019" s="247">
        <f>G1019*(1+L1019/100)</f>
        <v>0</v>
      </c>
      <c r="N1019" s="247">
        <v>0</v>
      </c>
      <c r="O1019" s="247">
        <f>ROUND(E1019*N1019,2)</f>
        <v>0</v>
      </c>
      <c r="P1019" s="247">
        <v>0</v>
      </c>
      <c r="Q1019" s="247">
        <f>ROUND(E1019*P1019,2)</f>
        <v>0</v>
      </c>
      <c r="R1019" s="247"/>
      <c r="S1019" s="247" t="s">
        <v>305</v>
      </c>
      <c r="T1019" s="248" t="s">
        <v>186</v>
      </c>
      <c r="U1019" s="222">
        <v>0</v>
      </c>
      <c r="V1019" s="222">
        <f>ROUND(E1019*U1019,2)</f>
        <v>0</v>
      </c>
      <c r="W1019" s="222"/>
      <c r="X1019" s="222" t="s">
        <v>286</v>
      </c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287</v>
      </c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 x14ac:dyDescent="0.25">
      <c r="A1020" s="242">
        <v>313</v>
      </c>
      <c r="B1020" s="243" t="s">
        <v>1455</v>
      </c>
      <c r="C1020" s="255" t="s">
        <v>1456</v>
      </c>
      <c r="D1020" s="244" t="s">
        <v>400</v>
      </c>
      <c r="E1020" s="245">
        <v>2</v>
      </c>
      <c r="F1020" s="246"/>
      <c r="G1020" s="247">
        <f>ROUND(E1020*F1020,2)</f>
        <v>0</v>
      </c>
      <c r="H1020" s="246"/>
      <c r="I1020" s="247">
        <f>ROUND(E1020*H1020,2)</f>
        <v>0</v>
      </c>
      <c r="J1020" s="246"/>
      <c r="K1020" s="247">
        <f>ROUND(E1020*J1020,2)</f>
        <v>0</v>
      </c>
      <c r="L1020" s="247">
        <v>21</v>
      </c>
      <c r="M1020" s="247">
        <f>G1020*(1+L1020/100)</f>
        <v>0</v>
      </c>
      <c r="N1020" s="247">
        <v>0</v>
      </c>
      <c r="O1020" s="247">
        <f>ROUND(E1020*N1020,2)</f>
        <v>0</v>
      </c>
      <c r="P1020" s="247">
        <v>0</v>
      </c>
      <c r="Q1020" s="247">
        <f>ROUND(E1020*P1020,2)</f>
        <v>0</v>
      </c>
      <c r="R1020" s="247"/>
      <c r="S1020" s="247" t="s">
        <v>305</v>
      </c>
      <c r="T1020" s="248" t="s">
        <v>186</v>
      </c>
      <c r="U1020" s="222">
        <v>0</v>
      </c>
      <c r="V1020" s="222">
        <f>ROUND(E1020*U1020,2)</f>
        <v>0</v>
      </c>
      <c r="W1020" s="222"/>
      <c r="X1020" s="222" t="s">
        <v>286</v>
      </c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287</v>
      </c>
      <c r="AH1020" s="213"/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5">
      <c r="A1021" s="242">
        <v>314</v>
      </c>
      <c r="B1021" s="243" t="s">
        <v>1457</v>
      </c>
      <c r="C1021" s="255" t="s">
        <v>1458</v>
      </c>
      <c r="D1021" s="244" t="s">
        <v>1140</v>
      </c>
      <c r="E1021" s="245">
        <v>1</v>
      </c>
      <c r="F1021" s="246"/>
      <c r="G1021" s="247">
        <f>ROUND(E1021*F1021,2)</f>
        <v>0</v>
      </c>
      <c r="H1021" s="246"/>
      <c r="I1021" s="247">
        <f>ROUND(E1021*H1021,2)</f>
        <v>0</v>
      </c>
      <c r="J1021" s="246"/>
      <c r="K1021" s="247">
        <f>ROUND(E1021*J1021,2)</f>
        <v>0</v>
      </c>
      <c r="L1021" s="247">
        <v>21</v>
      </c>
      <c r="M1021" s="247">
        <f>G1021*(1+L1021/100)</f>
        <v>0</v>
      </c>
      <c r="N1021" s="247">
        <v>0</v>
      </c>
      <c r="O1021" s="247">
        <f>ROUND(E1021*N1021,2)</f>
        <v>0</v>
      </c>
      <c r="P1021" s="247">
        <v>0</v>
      </c>
      <c r="Q1021" s="247">
        <f>ROUND(E1021*P1021,2)</f>
        <v>0</v>
      </c>
      <c r="R1021" s="247"/>
      <c r="S1021" s="247" t="s">
        <v>305</v>
      </c>
      <c r="T1021" s="248" t="s">
        <v>186</v>
      </c>
      <c r="U1021" s="222">
        <v>0</v>
      </c>
      <c r="V1021" s="222">
        <f>ROUND(E1021*U1021,2)</f>
        <v>0</v>
      </c>
      <c r="W1021" s="222"/>
      <c r="X1021" s="222" t="s">
        <v>286</v>
      </c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287</v>
      </c>
      <c r="AH1021" s="213"/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5">
      <c r="A1022" s="242">
        <v>315</v>
      </c>
      <c r="B1022" s="243" t="s">
        <v>1459</v>
      </c>
      <c r="C1022" s="255" t="s">
        <v>1460</v>
      </c>
      <c r="D1022" s="244" t="s">
        <v>1140</v>
      </c>
      <c r="E1022" s="245">
        <v>2</v>
      </c>
      <c r="F1022" s="246"/>
      <c r="G1022" s="247">
        <f>ROUND(E1022*F1022,2)</f>
        <v>0</v>
      </c>
      <c r="H1022" s="246"/>
      <c r="I1022" s="247">
        <f>ROUND(E1022*H1022,2)</f>
        <v>0</v>
      </c>
      <c r="J1022" s="246"/>
      <c r="K1022" s="247">
        <f>ROUND(E1022*J1022,2)</f>
        <v>0</v>
      </c>
      <c r="L1022" s="247">
        <v>21</v>
      </c>
      <c r="M1022" s="247">
        <f>G1022*(1+L1022/100)</f>
        <v>0</v>
      </c>
      <c r="N1022" s="247">
        <v>0</v>
      </c>
      <c r="O1022" s="247">
        <f>ROUND(E1022*N1022,2)</f>
        <v>0</v>
      </c>
      <c r="P1022" s="247">
        <v>0</v>
      </c>
      <c r="Q1022" s="247">
        <f>ROUND(E1022*P1022,2)</f>
        <v>0</v>
      </c>
      <c r="R1022" s="247"/>
      <c r="S1022" s="247" t="s">
        <v>305</v>
      </c>
      <c r="T1022" s="248" t="s">
        <v>186</v>
      </c>
      <c r="U1022" s="222">
        <v>0</v>
      </c>
      <c r="V1022" s="222">
        <f>ROUND(E1022*U1022,2)</f>
        <v>0</v>
      </c>
      <c r="W1022" s="222"/>
      <c r="X1022" s="222" t="s">
        <v>286</v>
      </c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287</v>
      </c>
      <c r="AH1022" s="213"/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5">
      <c r="A1023" s="232">
        <v>316</v>
      </c>
      <c r="B1023" s="233" t="s">
        <v>1461</v>
      </c>
      <c r="C1023" s="252" t="s">
        <v>1462</v>
      </c>
      <c r="D1023" s="234" t="s">
        <v>216</v>
      </c>
      <c r="E1023" s="235">
        <v>211.48500000000001</v>
      </c>
      <c r="F1023" s="236"/>
      <c r="G1023" s="237">
        <f>ROUND(E1023*F1023,2)</f>
        <v>0</v>
      </c>
      <c r="H1023" s="236"/>
      <c r="I1023" s="237">
        <f>ROUND(E1023*H1023,2)</f>
        <v>0</v>
      </c>
      <c r="J1023" s="236"/>
      <c r="K1023" s="237">
        <f>ROUND(E1023*J1023,2)</f>
        <v>0</v>
      </c>
      <c r="L1023" s="237">
        <v>21</v>
      </c>
      <c r="M1023" s="237">
        <f>G1023*(1+L1023/100)</f>
        <v>0</v>
      </c>
      <c r="N1023" s="237">
        <v>1.2E-2</v>
      </c>
      <c r="O1023" s="237">
        <f>ROUND(E1023*N1023,2)</f>
        <v>2.54</v>
      </c>
      <c r="P1023" s="237">
        <v>0</v>
      </c>
      <c r="Q1023" s="237">
        <f>ROUND(E1023*P1023,2)</f>
        <v>0</v>
      </c>
      <c r="R1023" s="237"/>
      <c r="S1023" s="237" t="s">
        <v>305</v>
      </c>
      <c r="T1023" s="238" t="s">
        <v>186</v>
      </c>
      <c r="U1023" s="222">
        <v>0</v>
      </c>
      <c r="V1023" s="222">
        <f>ROUND(E1023*U1023,2)</f>
        <v>0</v>
      </c>
      <c r="W1023" s="222"/>
      <c r="X1023" s="222" t="s">
        <v>292</v>
      </c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293</v>
      </c>
      <c r="AH1023" s="213"/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5">
      <c r="A1024" s="220"/>
      <c r="B1024" s="221"/>
      <c r="C1024" s="257" t="s">
        <v>1463</v>
      </c>
      <c r="D1024" s="223"/>
      <c r="E1024" s="224">
        <v>189.06</v>
      </c>
      <c r="F1024" s="222"/>
      <c r="G1024" s="222"/>
      <c r="H1024" s="222"/>
      <c r="I1024" s="222"/>
      <c r="J1024" s="222"/>
      <c r="K1024" s="222"/>
      <c r="L1024" s="222"/>
      <c r="M1024" s="222"/>
      <c r="N1024" s="222"/>
      <c r="O1024" s="222"/>
      <c r="P1024" s="222"/>
      <c r="Q1024" s="222"/>
      <c r="R1024" s="222"/>
      <c r="S1024" s="222"/>
      <c r="T1024" s="222"/>
      <c r="U1024" s="222"/>
      <c r="V1024" s="222"/>
      <c r="W1024" s="222"/>
      <c r="X1024" s="222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259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5">
      <c r="A1025" s="220"/>
      <c r="B1025" s="221"/>
      <c r="C1025" s="257" t="s">
        <v>1464</v>
      </c>
      <c r="D1025" s="223"/>
      <c r="E1025" s="224">
        <v>22.425000000000001</v>
      </c>
      <c r="F1025" s="222"/>
      <c r="G1025" s="222"/>
      <c r="H1025" s="222"/>
      <c r="I1025" s="222"/>
      <c r="J1025" s="222"/>
      <c r="K1025" s="222"/>
      <c r="L1025" s="222"/>
      <c r="M1025" s="222"/>
      <c r="N1025" s="222"/>
      <c r="O1025" s="222"/>
      <c r="P1025" s="222"/>
      <c r="Q1025" s="222"/>
      <c r="R1025" s="222"/>
      <c r="S1025" s="222"/>
      <c r="T1025" s="222"/>
      <c r="U1025" s="222"/>
      <c r="V1025" s="222"/>
      <c r="W1025" s="222"/>
      <c r="X1025" s="222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259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5">
      <c r="A1026" s="232">
        <v>317</v>
      </c>
      <c r="B1026" s="233" t="s">
        <v>1465</v>
      </c>
      <c r="C1026" s="252" t="s">
        <v>1466</v>
      </c>
      <c r="D1026" s="234" t="s">
        <v>216</v>
      </c>
      <c r="E1026" s="235">
        <v>182.73500000000001</v>
      </c>
      <c r="F1026" s="236"/>
      <c r="G1026" s="237">
        <f>ROUND(E1026*F1026,2)</f>
        <v>0</v>
      </c>
      <c r="H1026" s="236"/>
      <c r="I1026" s="237">
        <f>ROUND(E1026*H1026,2)</f>
        <v>0</v>
      </c>
      <c r="J1026" s="236"/>
      <c r="K1026" s="237">
        <f>ROUND(E1026*J1026,2)</f>
        <v>0</v>
      </c>
      <c r="L1026" s="237">
        <v>21</v>
      </c>
      <c r="M1026" s="237">
        <f>G1026*(1+L1026/100)</f>
        <v>0</v>
      </c>
      <c r="N1026" s="237">
        <v>1.4999999999999999E-2</v>
      </c>
      <c r="O1026" s="237">
        <f>ROUND(E1026*N1026,2)</f>
        <v>2.74</v>
      </c>
      <c r="P1026" s="237">
        <v>0</v>
      </c>
      <c r="Q1026" s="237">
        <f>ROUND(E1026*P1026,2)</f>
        <v>0</v>
      </c>
      <c r="R1026" s="237"/>
      <c r="S1026" s="237" t="s">
        <v>305</v>
      </c>
      <c r="T1026" s="238" t="s">
        <v>186</v>
      </c>
      <c r="U1026" s="222">
        <v>0</v>
      </c>
      <c r="V1026" s="222">
        <f>ROUND(E1026*U1026,2)</f>
        <v>0</v>
      </c>
      <c r="W1026" s="222"/>
      <c r="X1026" s="222" t="s">
        <v>292</v>
      </c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293</v>
      </c>
      <c r="AH1026" s="213"/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5">
      <c r="A1027" s="220"/>
      <c r="B1027" s="221"/>
      <c r="C1027" s="257" t="s">
        <v>1467</v>
      </c>
      <c r="D1027" s="223"/>
      <c r="E1027" s="224">
        <v>182.73500000000001</v>
      </c>
      <c r="F1027" s="222"/>
      <c r="G1027" s="222"/>
      <c r="H1027" s="222"/>
      <c r="I1027" s="222"/>
      <c r="J1027" s="222"/>
      <c r="K1027" s="222"/>
      <c r="L1027" s="222"/>
      <c r="M1027" s="222"/>
      <c r="N1027" s="222"/>
      <c r="O1027" s="222"/>
      <c r="P1027" s="222"/>
      <c r="Q1027" s="222"/>
      <c r="R1027" s="222"/>
      <c r="S1027" s="222"/>
      <c r="T1027" s="222"/>
      <c r="U1027" s="222"/>
      <c r="V1027" s="222"/>
      <c r="W1027" s="222"/>
      <c r="X1027" s="222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259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5">
      <c r="A1028" s="232">
        <v>318</v>
      </c>
      <c r="B1028" s="233" t="s">
        <v>1468</v>
      </c>
      <c r="C1028" s="252" t="s">
        <v>1469</v>
      </c>
      <c r="D1028" s="234" t="s">
        <v>270</v>
      </c>
      <c r="E1028" s="235">
        <v>5.32714</v>
      </c>
      <c r="F1028" s="236"/>
      <c r="G1028" s="237">
        <f>ROUND(E1028*F1028,2)</f>
        <v>0</v>
      </c>
      <c r="H1028" s="236"/>
      <c r="I1028" s="237">
        <f>ROUND(E1028*H1028,2)</f>
        <v>0</v>
      </c>
      <c r="J1028" s="236"/>
      <c r="K1028" s="237">
        <f>ROUND(E1028*J1028,2)</f>
        <v>0</v>
      </c>
      <c r="L1028" s="237">
        <v>21</v>
      </c>
      <c r="M1028" s="237">
        <f>G1028*(1+L1028/100)</f>
        <v>0</v>
      </c>
      <c r="N1028" s="237">
        <v>0</v>
      </c>
      <c r="O1028" s="237">
        <f>ROUND(E1028*N1028,2)</f>
        <v>0</v>
      </c>
      <c r="P1028" s="237">
        <v>0</v>
      </c>
      <c r="Q1028" s="237">
        <f>ROUND(E1028*P1028,2)</f>
        <v>0</v>
      </c>
      <c r="R1028" s="237" t="s">
        <v>1113</v>
      </c>
      <c r="S1028" s="237" t="s">
        <v>185</v>
      </c>
      <c r="T1028" s="238" t="s">
        <v>185</v>
      </c>
      <c r="U1028" s="222">
        <v>3.0059999999999998</v>
      </c>
      <c r="V1028" s="222">
        <f>ROUND(E1028*U1028,2)</f>
        <v>16.010000000000002</v>
      </c>
      <c r="W1028" s="222"/>
      <c r="X1028" s="222" t="s">
        <v>297</v>
      </c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298</v>
      </c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 x14ac:dyDescent="0.25">
      <c r="A1029" s="220"/>
      <c r="B1029" s="221"/>
      <c r="C1029" s="254" t="s">
        <v>1256</v>
      </c>
      <c r="D1029" s="241"/>
      <c r="E1029" s="241"/>
      <c r="F1029" s="241"/>
      <c r="G1029" s="241"/>
      <c r="H1029" s="222"/>
      <c r="I1029" s="222"/>
      <c r="J1029" s="222"/>
      <c r="K1029" s="222"/>
      <c r="L1029" s="222"/>
      <c r="M1029" s="222"/>
      <c r="N1029" s="222"/>
      <c r="O1029" s="222"/>
      <c r="P1029" s="222"/>
      <c r="Q1029" s="222"/>
      <c r="R1029" s="222"/>
      <c r="S1029" s="222"/>
      <c r="T1029" s="222"/>
      <c r="U1029" s="222"/>
      <c r="V1029" s="222"/>
      <c r="W1029" s="222"/>
      <c r="X1029" s="222"/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221</v>
      </c>
      <c r="AH1029" s="213"/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5">
      <c r="A1030" s="220"/>
      <c r="B1030" s="221"/>
      <c r="C1030" s="257" t="s">
        <v>300</v>
      </c>
      <c r="D1030" s="223"/>
      <c r="E1030" s="224"/>
      <c r="F1030" s="222"/>
      <c r="G1030" s="222"/>
      <c r="H1030" s="222"/>
      <c r="I1030" s="222"/>
      <c r="J1030" s="222"/>
      <c r="K1030" s="222"/>
      <c r="L1030" s="222"/>
      <c r="M1030" s="222"/>
      <c r="N1030" s="222"/>
      <c r="O1030" s="222"/>
      <c r="P1030" s="222"/>
      <c r="Q1030" s="222"/>
      <c r="R1030" s="222"/>
      <c r="S1030" s="222"/>
      <c r="T1030" s="222"/>
      <c r="U1030" s="222"/>
      <c r="V1030" s="222"/>
      <c r="W1030" s="222"/>
      <c r="X1030" s="222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259</v>
      </c>
      <c r="AH1030" s="213">
        <v>0</v>
      </c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5">
      <c r="A1031" s="220"/>
      <c r="B1031" s="221"/>
      <c r="C1031" s="257" t="s">
        <v>1470</v>
      </c>
      <c r="D1031" s="223"/>
      <c r="E1031" s="224"/>
      <c r="F1031" s="222"/>
      <c r="G1031" s="222"/>
      <c r="H1031" s="222"/>
      <c r="I1031" s="222"/>
      <c r="J1031" s="222"/>
      <c r="K1031" s="222"/>
      <c r="L1031" s="222"/>
      <c r="M1031" s="222"/>
      <c r="N1031" s="222"/>
      <c r="O1031" s="222"/>
      <c r="P1031" s="222"/>
      <c r="Q1031" s="222"/>
      <c r="R1031" s="222"/>
      <c r="S1031" s="222"/>
      <c r="T1031" s="222"/>
      <c r="U1031" s="222"/>
      <c r="V1031" s="222"/>
      <c r="W1031" s="222"/>
      <c r="X1031" s="222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259</v>
      </c>
      <c r="AH1031" s="213">
        <v>0</v>
      </c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5">
      <c r="A1032" s="220"/>
      <c r="B1032" s="221"/>
      <c r="C1032" s="257" t="s">
        <v>1471</v>
      </c>
      <c r="D1032" s="223"/>
      <c r="E1032" s="224">
        <v>5.32714</v>
      </c>
      <c r="F1032" s="222"/>
      <c r="G1032" s="222"/>
      <c r="H1032" s="222"/>
      <c r="I1032" s="222"/>
      <c r="J1032" s="222"/>
      <c r="K1032" s="222"/>
      <c r="L1032" s="222"/>
      <c r="M1032" s="222"/>
      <c r="N1032" s="222"/>
      <c r="O1032" s="222"/>
      <c r="P1032" s="222"/>
      <c r="Q1032" s="222"/>
      <c r="R1032" s="222"/>
      <c r="S1032" s="222"/>
      <c r="T1032" s="222"/>
      <c r="U1032" s="222"/>
      <c r="V1032" s="222"/>
      <c r="W1032" s="222"/>
      <c r="X1032" s="222"/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259</v>
      </c>
      <c r="AH1032" s="213">
        <v>0</v>
      </c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x14ac:dyDescent="0.25">
      <c r="A1033" s="226" t="s">
        <v>180</v>
      </c>
      <c r="B1033" s="227" t="s">
        <v>114</v>
      </c>
      <c r="C1033" s="251" t="s">
        <v>115</v>
      </c>
      <c r="D1033" s="228"/>
      <c r="E1033" s="229"/>
      <c r="F1033" s="230"/>
      <c r="G1033" s="230">
        <f>SUMIF(AG1034:AG1043,"&lt;&gt;NOR",G1034:G1043)</f>
        <v>0</v>
      </c>
      <c r="H1033" s="230"/>
      <c r="I1033" s="230">
        <f>SUM(I1034:I1043)</f>
        <v>0</v>
      </c>
      <c r="J1033" s="230"/>
      <c r="K1033" s="230">
        <f>SUM(K1034:K1043)</f>
        <v>0</v>
      </c>
      <c r="L1033" s="230"/>
      <c r="M1033" s="230">
        <f>SUM(M1034:M1043)</f>
        <v>0</v>
      </c>
      <c r="N1033" s="230"/>
      <c r="O1033" s="230">
        <f>SUM(O1034:O1043)</f>
        <v>0</v>
      </c>
      <c r="P1033" s="230"/>
      <c r="Q1033" s="230">
        <f>SUM(Q1034:Q1043)</f>
        <v>0</v>
      </c>
      <c r="R1033" s="230"/>
      <c r="S1033" s="230"/>
      <c r="T1033" s="231"/>
      <c r="U1033" s="225"/>
      <c r="V1033" s="225">
        <f>SUM(V1034:V1043)</f>
        <v>0</v>
      </c>
      <c r="W1033" s="225"/>
      <c r="X1033" s="225"/>
      <c r="AG1033" t="s">
        <v>181</v>
      </c>
    </row>
    <row r="1034" spans="1:60" ht="20.399999999999999" outlineLevel="1" x14ac:dyDescent="0.25">
      <c r="A1034" s="232">
        <v>319</v>
      </c>
      <c r="B1034" s="233" t="s">
        <v>1383</v>
      </c>
      <c r="C1034" s="252" t="s">
        <v>1384</v>
      </c>
      <c r="D1034" s="234"/>
      <c r="E1034" s="235">
        <v>0</v>
      </c>
      <c r="F1034" s="236"/>
      <c r="G1034" s="237">
        <f>ROUND(E1034*F1034,2)</f>
        <v>0</v>
      </c>
      <c r="H1034" s="236"/>
      <c r="I1034" s="237">
        <f>ROUND(E1034*H1034,2)</f>
        <v>0</v>
      </c>
      <c r="J1034" s="236"/>
      <c r="K1034" s="237">
        <f>ROUND(E1034*J1034,2)</f>
        <v>0</v>
      </c>
      <c r="L1034" s="237">
        <v>21</v>
      </c>
      <c r="M1034" s="237">
        <f>G1034*(1+L1034/100)</f>
        <v>0</v>
      </c>
      <c r="N1034" s="237">
        <v>0</v>
      </c>
      <c r="O1034" s="237">
        <f>ROUND(E1034*N1034,2)</f>
        <v>0</v>
      </c>
      <c r="P1034" s="237">
        <v>0</v>
      </c>
      <c r="Q1034" s="237">
        <f>ROUND(E1034*P1034,2)</f>
        <v>0</v>
      </c>
      <c r="R1034" s="237"/>
      <c r="S1034" s="237" t="s">
        <v>305</v>
      </c>
      <c r="T1034" s="238" t="s">
        <v>186</v>
      </c>
      <c r="U1034" s="222">
        <v>0</v>
      </c>
      <c r="V1034" s="222">
        <f>ROUND(E1034*U1034,2)</f>
        <v>0</v>
      </c>
      <c r="W1034" s="222"/>
      <c r="X1034" s="222" t="s">
        <v>286</v>
      </c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287</v>
      </c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5">
      <c r="A1035" s="220"/>
      <c r="B1035" s="221"/>
      <c r="C1035" s="253" t="s">
        <v>1385</v>
      </c>
      <c r="D1035" s="240"/>
      <c r="E1035" s="240"/>
      <c r="F1035" s="240"/>
      <c r="G1035" s="240"/>
      <c r="H1035" s="222"/>
      <c r="I1035" s="222"/>
      <c r="J1035" s="222"/>
      <c r="K1035" s="222"/>
      <c r="L1035" s="222"/>
      <c r="M1035" s="222"/>
      <c r="N1035" s="222"/>
      <c r="O1035" s="222"/>
      <c r="P1035" s="222"/>
      <c r="Q1035" s="222"/>
      <c r="R1035" s="222"/>
      <c r="S1035" s="222"/>
      <c r="T1035" s="222"/>
      <c r="U1035" s="222"/>
      <c r="V1035" s="222"/>
      <c r="W1035" s="222"/>
      <c r="X1035" s="222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190</v>
      </c>
      <c r="AH1035" s="213"/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ht="20.399999999999999" outlineLevel="1" x14ac:dyDescent="0.25">
      <c r="A1036" s="242">
        <v>320</v>
      </c>
      <c r="B1036" s="243" t="s">
        <v>1472</v>
      </c>
      <c r="C1036" s="255" t="s">
        <v>1473</v>
      </c>
      <c r="D1036" s="244" t="s">
        <v>1140</v>
      </c>
      <c r="E1036" s="245">
        <v>1</v>
      </c>
      <c r="F1036" s="246"/>
      <c r="G1036" s="247">
        <f>ROUND(E1036*F1036,2)</f>
        <v>0</v>
      </c>
      <c r="H1036" s="246"/>
      <c r="I1036" s="247">
        <f>ROUND(E1036*H1036,2)</f>
        <v>0</v>
      </c>
      <c r="J1036" s="246"/>
      <c r="K1036" s="247">
        <f>ROUND(E1036*J1036,2)</f>
        <v>0</v>
      </c>
      <c r="L1036" s="247">
        <v>21</v>
      </c>
      <c r="M1036" s="247">
        <f>G1036*(1+L1036/100)</f>
        <v>0</v>
      </c>
      <c r="N1036" s="247">
        <v>0</v>
      </c>
      <c r="O1036" s="247">
        <f>ROUND(E1036*N1036,2)</f>
        <v>0</v>
      </c>
      <c r="P1036" s="247">
        <v>0</v>
      </c>
      <c r="Q1036" s="247">
        <f>ROUND(E1036*P1036,2)</f>
        <v>0</v>
      </c>
      <c r="R1036" s="247"/>
      <c r="S1036" s="247" t="s">
        <v>305</v>
      </c>
      <c r="T1036" s="248" t="s">
        <v>186</v>
      </c>
      <c r="U1036" s="222">
        <v>0</v>
      </c>
      <c r="V1036" s="222">
        <f>ROUND(E1036*U1036,2)</f>
        <v>0</v>
      </c>
      <c r="W1036" s="222"/>
      <c r="X1036" s="222" t="s">
        <v>286</v>
      </c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287</v>
      </c>
      <c r="AH1036" s="213"/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ht="20.399999999999999" outlineLevel="1" x14ac:dyDescent="0.25">
      <c r="A1037" s="242">
        <v>321</v>
      </c>
      <c r="B1037" s="243" t="s">
        <v>1474</v>
      </c>
      <c r="C1037" s="255" t="s">
        <v>1475</v>
      </c>
      <c r="D1037" s="244" t="s">
        <v>1140</v>
      </c>
      <c r="E1037" s="245">
        <v>1</v>
      </c>
      <c r="F1037" s="246"/>
      <c r="G1037" s="247">
        <f>ROUND(E1037*F1037,2)</f>
        <v>0</v>
      </c>
      <c r="H1037" s="246"/>
      <c r="I1037" s="247">
        <f>ROUND(E1037*H1037,2)</f>
        <v>0</v>
      </c>
      <c r="J1037" s="246"/>
      <c r="K1037" s="247">
        <f>ROUND(E1037*J1037,2)</f>
        <v>0</v>
      </c>
      <c r="L1037" s="247">
        <v>21</v>
      </c>
      <c r="M1037" s="247">
        <f>G1037*(1+L1037/100)</f>
        <v>0</v>
      </c>
      <c r="N1037" s="247">
        <v>0</v>
      </c>
      <c r="O1037" s="247">
        <f>ROUND(E1037*N1037,2)</f>
        <v>0</v>
      </c>
      <c r="P1037" s="247">
        <v>0</v>
      </c>
      <c r="Q1037" s="247">
        <f>ROUND(E1037*P1037,2)</f>
        <v>0</v>
      </c>
      <c r="R1037" s="247"/>
      <c r="S1037" s="247" t="s">
        <v>305</v>
      </c>
      <c r="T1037" s="248" t="s">
        <v>186</v>
      </c>
      <c r="U1037" s="222">
        <v>0</v>
      </c>
      <c r="V1037" s="222">
        <f>ROUND(E1037*U1037,2)</f>
        <v>0</v>
      </c>
      <c r="W1037" s="222"/>
      <c r="X1037" s="222" t="s">
        <v>286</v>
      </c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287</v>
      </c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ht="20.399999999999999" outlineLevel="1" x14ac:dyDescent="0.25">
      <c r="A1038" s="242">
        <v>322</v>
      </c>
      <c r="B1038" s="243" t="s">
        <v>1476</v>
      </c>
      <c r="C1038" s="255" t="s">
        <v>1477</v>
      </c>
      <c r="D1038" s="244" t="s">
        <v>1140</v>
      </c>
      <c r="E1038" s="245">
        <v>1</v>
      </c>
      <c r="F1038" s="246"/>
      <c r="G1038" s="247">
        <f>ROUND(E1038*F1038,2)</f>
        <v>0</v>
      </c>
      <c r="H1038" s="246"/>
      <c r="I1038" s="247">
        <f>ROUND(E1038*H1038,2)</f>
        <v>0</v>
      </c>
      <c r="J1038" s="246"/>
      <c r="K1038" s="247">
        <f>ROUND(E1038*J1038,2)</f>
        <v>0</v>
      </c>
      <c r="L1038" s="247">
        <v>21</v>
      </c>
      <c r="M1038" s="247">
        <f>G1038*(1+L1038/100)</f>
        <v>0</v>
      </c>
      <c r="N1038" s="247">
        <v>0</v>
      </c>
      <c r="O1038" s="247">
        <f>ROUND(E1038*N1038,2)</f>
        <v>0</v>
      </c>
      <c r="P1038" s="247">
        <v>0</v>
      </c>
      <c r="Q1038" s="247">
        <f>ROUND(E1038*P1038,2)</f>
        <v>0</v>
      </c>
      <c r="R1038" s="247"/>
      <c r="S1038" s="247" t="s">
        <v>305</v>
      </c>
      <c r="T1038" s="248" t="s">
        <v>186</v>
      </c>
      <c r="U1038" s="222">
        <v>0</v>
      </c>
      <c r="V1038" s="222">
        <f>ROUND(E1038*U1038,2)</f>
        <v>0</v>
      </c>
      <c r="W1038" s="222"/>
      <c r="X1038" s="222" t="s">
        <v>286</v>
      </c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287</v>
      </c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ht="20.399999999999999" outlineLevel="1" x14ac:dyDescent="0.25">
      <c r="A1039" s="242">
        <v>323</v>
      </c>
      <c r="B1039" s="243" t="s">
        <v>1478</v>
      </c>
      <c r="C1039" s="255" t="s">
        <v>1479</v>
      </c>
      <c r="D1039" s="244" t="s">
        <v>1140</v>
      </c>
      <c r="E1039" s="245">
        <v>1</v>
      </c>
      <c r="F1039" s="246"/>
      <c r="G1039" s="247">
        <f>ROUND(E1039*F1039,2)</f>
        <v>0</v>
      </c>
      <c r="H1039" s="246"/>
      <c r="I1039" s="247">
        <f>ROUND(E1039*H1039,2)</f>
        <v>0</v>
      </c>
      <c r="J1039" s="246"/>
      <c r="K1039" s="247">
        <f>ROUND(E1039*J1039,2)</f>
        <v>0</v>
      </c>
      <c r="L1039" s="247">
        <v>21</v>
      </c>
      <c r="M1039" s="247">
        <f>G1039*(1+L1039/100)</f>
        <v>0</v>
      </c>
      <c r="N1039" s="247">
        <v>0</v>
      </c>
      <c r="O1039" s="247">
        <f>ROUND(E1039*N1039,2)</f>
        <v>0</v>
      </c>
      <c r="P1039" s="247">
        <v>0</v>
      </c>
      <c r="Q1039" s="247">
        <f>ROUND(E1039*P1039,2)</f>
        <v>0</v>
      </c>
      <c r="R1039" s="247"/>
      <c r="S1039" s="247" t="s">
        <v>305</v>
      </c>
      <c r="T1039" s="248" t="s">
        <v>186</v>
      </c>
      <c r="U1039" s="222">
        <v>0</v>
      </c>
      <c r="V1039" s="222">
        <f>ROUND(E1039*U1039,2)</f>
        <v>0</v>
      </c>
      <c r="W1039" s="222"/>
      <c r="X1039" s="222" t="s">
        <v>286</v>
      </c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287</v>
      </c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5">
      <c r="A1040" s="242">
        <v>324</v>
      </c>
      <c r="B1040" s="243" t="s">
        <v>1480</v>
      </c>
      <c r="C1040" s="255" t="s">
        <v>1481</v>
      </c>
      <c r="D1040" s="244" t="s">
        <v>1140</v>
      </c>
      <c r="E1040" s="245">
        <v>2</v>
      </c>
      <c r="F1040" s="246"/>
      <c r="G1040" s="247">
        <f>ROUND(E1040*F1040,2)</f>
        <v>0</v>
      </c>
      <c r="H1040" s="246"/>
      <c r="I1040" s="247">
        <f>ROUND(E1040*H1040,2)</f>
        <v>0</v>
      </c>
      <c r="J1040" s="246"/>
      <c r="K1040" s="247">
        <f>ROUND(E1040*J1040,2)</f>
        <v>0</v>
      </c>
      <c r="L1040" s="247">
        <v>21</v>
      </c>
      <c r="M1040" s="247">
        <f>G1040*(1+L1040/100)</f>
        <v>0</v>
      </c>
      <c r="N1040" s="247">
        <v>0</v>
      </c>
      <c r="O1040" s="247">
        <f>ROUND(E1040*N1040,2)</f>
        <v>0</v>
      </c>
      <c r="P1040" s="247">
        <v>0</v>
      </c>
      <c r="Q1040" s="247">
        <f>ROUND(E1040*P1040,2)</f>
        <v>0</v>
      </c>
      <c r="R1040" s="247"/>
      <c r="S1040" s="247" t="s">
        <v>305</v>
      </c>
      <c r="T1040" s="248" t="s">
        <v>186</v>
      </c>
      <c r="U1040" s="222">
        <v>0</v>
      </c>
      <c r="V1040" s="222">
        <f>ROUND(E1040*U1040,2)</f>
        <v>0</v>
      </c>
      <c r="W1040" s="222"/>
      <c r="X1040" s="222" t="s">
        <v>286</v>
      </c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287</v>
      </c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ht="20.399999999999999" outlineLevel="1" x14ac:dyDescent="0.25">
      <c r="A1041" s="242">
        <v>325</v>
      </c>
      <c r="B1041" s="243" t="s">
        <v>1482</v>
      </c>
      <c r="C1041" s="255" t="s">
        <v>1483</v>
      </c>
      <c r="D1041" s="244" t="s">
        <v>1088</v>
      </c>
      <c r="E1041" s="245">
        <v>1</v>
      </c>
      <c r="F1041" s="246"/>
      <c r="G1041" s="247">
        <f>ROUND(E1041*F1041,2)</f>
        <v>0</v>
      </c>
      <c r="H1041" s="246"/>
      <c r="I1041" s="247">
        <f>ROUND(E1041*H1041,2)</f>
        <v>0</v>
      </c>
      <c r="J1041" s="246"/>
      <c r="K1041" s="247">
        <f>ROUND(E1041*J1041,2)</f>
        <v>0</v>
      </c>
      <c r="L1041" s="247">
        <v>21</v>
      </c>
      <c r="M1041" s="247">
        <f>G1041*(1+L1041/100)</f>
        <v>0</v>
      </c>
      <c r="N1041" s="247">
        <v>0</v>
      </c>
      <c r="O1041" s="247">
        <f>ROUND(E1041*N1041,2)</f>
        <v>0</v>
      </c>
      <c r="P1041" s="247">
        <v>0</v>
      </c>
      <c r="Q1041" s="247">
        <f>ROUND(E1041*P1041,2)</f>
        <v>0</v>
      </c>
      <c r="R1041" s="247"/>
      <c r="S1041" s="247" t="s">
        <v>305</v>
      </c>
      <c r="T1041" s="248" t="s">
        <v>186</v>
      </c>
      <c r="U1041" s="222">
        <v>0</v>
      </c>
      <c r="V1041" s="222">
        <f>ROUND(E1041*U1041,2)</f>
        <v>0</v>
      </c>
      <c r="W1041" s="222"/>
      <c r="X1041" s="222" t="s">
        <v>286</v>
      </c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287</v>
      </c>
      <c r="AH1041" s="213"/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5">
      <c r="A1042" s="242">
        <v>326</v>
      </c>
      <c r="B1042" s="243" t="s">
        <v>1484</v>
      </c>
      <c r="C1042" s="255" t="s">
        <v>1485</v>
      </c>
      <c r="D1042" s="244" t="s">
        <v>1140</v>
      </c>
      <c r="E1042" s="245">
        <v>5</v>
      </c>
      <c r="F1042" s="246"/>
      <c r="G1042" s="247">
        <f>ROUND(E1042*F1042,2)</f>
        <v>0</v>
      </c>
      <c r="H1042" s="246"/>
      <c r="I1042" s="247">
        <f>ROUND(E1042*H1042,2)</f>
        <v>0</v>
      </c>
      <c r="J1042" s="246"/>
      <c r="K1042" s="247">
        <f>ROUND(E1042*J1042,2)</f>
        <v>0</v>
      </c>
      <c r="L1042" s="247">
        <v>21</v>
      </c>
      <c r="M1042" s="247">
        <f>G1042*(1+L1042/100)</f>
        <v>0</v>
      </c>
      <c r="N1042" s="247">
        <v>0</v>
      </c>
      <c r="O1042" s="247">
        <f>ROUND(E1042*N1042,2)</f>
        <v>0</v>
      </c>
      <c r="P1042" s="247">
        <v>0</v>
      </c>
      <c r="Q1042" s="247">
        <f>ROUND(E1042*P1042,2)</f>
        <v>0</v>
      </c>
      <c r="R1042" s="247"/>
      <c r="S1042" s="247" t="s">
        <v>305</v>
      </c>
      <c r="T1042" s="248" t="s">
        <v>186</v>
      </c>
      <c r="U1042" s="222">
        <v>0</v>
      </c>
      <c r="V1042" s="222">
        <f>ROUND(E1042*U1042,2)</f>
        <v>0</v>
      </c>
      <c r="W1042" s="222"/>
      <c r="X1042" s="222" t="s">
        <v>286</v>
      </c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287</v>
      </c>
      <c r="AH1042" s="213"/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5">
      <c r="A1043" s="242">
        <v>327</v>
      </c>
      <c r="B1043" s="243" t="s">
        <v>1486</v>
      </c>
      <c r="C1043" s="255" t="s">
        <v>1487</v>
      </c>
      <c r="D1043" s="244" t="s">
        <v>1140</v>
      </c>
      <c r="E1043" s="245">
        <v>10</v>
      </c>
      <c r="F1043" s="246"/>
      <c r="G1043" s="247">
        <f>ROUND(E1043*F1043,2)</f>
        <v>0</v>
      </c>
      <c r="H1043" s="246"/>
      <c r="I1043" s="247">
        <f>ROUND(E1043*H1043,2)</f>
        <v>0</v>
      </c>
      <c r="J1043" s="246"/>
      <c r="K1043" s="247">
        <f>ROUND(E1043*J1043,2)</f>
        <v>0</v>
      </c>
      <c r="L1043" s="247">
        <v>21</v>
      </c>
      <c r="M1043" s="247">
        <f>G1043*(1+L1043/100)</f>
        <v>0</v>
      </c>
      <c r="N1043" s="247">
        <v>0</v>
      </c>
      <c r="O1043" s="247">
        <f>ROUND(E1043*N1043,2)</f>
        <v>0</v>
      </c>
      <c r="P1043" s="247">
        <v>0</v>
      </c>
      <c r="Q1043" s="247">
        <f>ROUND(E1043*P1043,2)</f>
        <v>0</v>
      </c>
      <c r="R1043" s="247"/>
      <c r="S1043" s="247" t="s">
        <v>305</v>
      </c>
      <c r="T1043" s="248" t="s">
        <v>186</v>
      </c>
      <c r="U1043" s="222">
        <v>0</v>
      </c>
      <c r="V1043" s="222">
        <f>ROUND(E1043*U1043,2)</f>
        <v>0</v>
      </c>
      <c r="W1043" s="222"/>
      <c r="X1043" s="222" t="s">
        <v>286</v>
      </c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287</v>
      </c>
      <c r="AH1043" s="213"/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x14ac:dyDescent="0.25">
      <c r="A1044" s="226" t="s">
        <v>180</v>
      </c>
      <c r="B1044" s="227" t="s">
        <v>116</v>
      </c>
      <c r="C1044" s="251" t="s">
        <v>117</v>
      </c>
      <c r="D1044" s="228"/>
      <c r="E1044" s="229"/>
      <c r="F1044" s="230"/>
      <c r="G1044" s="230">
        <f>SUMIF(AG1045:AG1055,"&lt;&gt;NOR",G1045:G1055)</f>
        <v>0</v>
      </c>
      <c r="H1044" s="230"/>
      <c r="I1044" s="230">
        <f>SUM(I1045:I1055)</f>
        <v>0</v>
      </c>
      <c r="J1044" s="230"/>
      <c r="K1044" s="230">
        <f>SUM(K1045:K1055)</f>
        <v>0</v>
      </c>
      <c r="L1044" s="230"/>
      <c r="M1044" s="230">
        <f>SUM(M1045:M1055)</f>
        <v>0</v>
      </c>
      <c r="N1044" s="230"/>
      <c r="O1044" s="230">
        <f>SUM(O1045:O1055)</f>
        <v>0</v>
      </c>
      <c r="P1044" s="230"/>
      <c r="Q1044" s="230">
        <f>SUM(Q1045:Q1055)</f>
        <v>0</v>
      </c>
      <c r="R1044" s="230"/>
      <c r="S1044" s="230"/>
      <c r="T1044" s="231"/>
      <c r="U1044" s="225"/>
      <c r="V1044" s="225">
        <f>SUM(V1045:V1055)</f>
        <v>6.16</v>
      </c>
      <c r="W1044" s="225"/>
      <c r="X1044" s="225"/>
      <c r="AG1044" t="s">
        <v>181</v>
      </c>
    </row>
    <row r="1045" spans="1:60" outlineLevel="1" x14ac:dyDescent="0.25">
      <c r="A1045" s="232">
        <v>328</v>
      </c>
      <c r="B1045" s="233" t="s">
        <v>1488</v>
      </c>
      <c r="C1045" s="252" t="s">
        <v>1489</v>
      </c>
      <c r="D1045" s="234" t="s">
        <v>224</v>
      </c>
      <c r="E1045" s="235">
        <v>4</v>
      </c>
      <c r="F1045" s="236"/>
      <c r="G1045" s="237">
        <f>ROUND(E1045*F1045,2)</f>
        <v>0</v>
      </c>
      <c r="H1045" s="236"/>
      <c r="I1045" s="237">
        <f>ROUND(E1045*H1045,2)</f>
        <v>0</v>
      </c>
      <c r="J1045" s="236"/>
      <c r="K1045" s="237">
        <f>ROUND(E1045*J1045,2)</f>
        <v>0</v>
      </c>
      <c r="L1045" s="237">
        <v>21</v>
      </c>
      <c r="M1045" s="237">
        <f>G1045*(1+L1045/100)</f>
        <v>0</v>
      </c>
      <c r="N1045" s="237">
        <v>2.4000000000000001E-4</v>
      </c>
      <c r="O1045" s="237">
        <f>ROUND(E1045*N1045,2)</f>
        <v>0</v>
      </c>
      <c r="P1045" s="237">
        <v>0</v>
      </c>
      <c r="Q1045" s="237">
        <f>ROUND(E1045*P1045,2)</f>
        <v>0</v>
      </c>
      <c r="R1045" s="237" t="s">
        <v>332</v>
      </c>
      <c r="S1045" s="237" t="s">
        <v>185</v>
      </c>
      <c r="T1045" s="238" t="s">
        <v>185</v>
      </c>
      <c r="U1045" s="222">
        <v>1.54</v>
      </c>
      <c r="V1045" s="222">
        <f>ROUND(E1045*U1045,2)</f>
        <v>6.16</v>
      </c>
      <c r="W1045" s="222"/>
      <c r="X1045" s="222" t="s">
        <v>218</v>
      </c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219</v>
      </c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 x14ac:dyDescent="0.25">
      <c r="A1046" s="220"/>
      <c r="B1046" s="221"/>
      <c r="C1046" s="253" t="s">
        <v>1490</v>
      </c>
      <c r="D1046" s="240"/>
      <c r="E1046" s="240"/>
      <c r="F1046" s="240"/>
      <c r="G1046" s="240"/>
      <c r="H1046" s="222"/>
      <c r="I1046" s="222"/>
      <c r="J1046" s="222"/>
      <c r="K1046" s="222"/>
      <c r="L1046" s="222"/>
      <c r="M1046" s="222"/>
      <c r="N1046" s="222"/>
      <c r="O1046" s="222"/>
      <c r="P1046" s="222"/>
      <c r="Q1046" s="222"/>
      <c r="R1046" s="222"/>
      <c r="S1046" s="222"/>
      <c r="T1046" s="222"/>
      <c r="U1046" s="222"/>
      <c r="V1046" s="222"/>
      <c r="W1046" s="222"/>
      <c r="X1046" s="222"/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190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ht="20.399999999999999" outlineLevel="1" x14ac:dyDescent="0.25">
      <c r="A1047" s="242">
        <v>329</v>
      </c>
      <c r="B1047" s="243" t="s">
        <v>1491</v>
      </c>
      <c r="C1047" s="255" t="s">
        <v>1492</v>
      </c>
      <c r="D1047" s="244" t="s">
        <v>216</v>
      </c>
      <c r="E1047" s="245">
        <v>39</v>
      </c>
      <c r="F1047" s="246"/>
      <c r="G1047" s="247">
        <f>ROUND(E1047*F1047,2)</f>
        <v>0</v>
      </c>
      <c r="H1047" s="246"/>
      <c r="I1047" s="247">
        <f>ROUND(E1047*H1047,2)</f>
        <v>0</v>
      </c>
      <c r="J1047" s="246"/>
      <c r="K1047" s="247">
        <f>ROUND(E1047*J1047,2)</f>
        <v>0</v>
      </c>
      <c r="L1047" s="247">
        <v>21</v>
      </c>
      <c r="M1047" s="247">
        <f>G1047*(1+L1047/100)</f>
        <v>0</v>
      </c>
      <c r="N1047" s="247">
        <v>0</v>
      </c>
      <c r="O1047" s="247">
        <f>ROUND(E1047*N1047,2)</f>
        <v>0</v>
      </c>
      <c r="P1047" s="247">
        <v>0</v>
      </c>
      <c r="Q1047" s="247">
        <f>ROUND(E1047*P1047,2)</f>
        <v>0</v>
      </c>
      <c r="R1047" s="247"/>
      <c r="S1047" s="247" t="s">
        <v>305</v>
      </c>
      <c r="T1047" s="248" t="s">
        <v>186</v>
      </c>
      <c r="U1047" s="222">
        <v>0</v>
      </c>
      <c r="V1047" s="222">
        <f>ROUND(E1047*U1047,2)</f>
        <v>0</v>
      </c>
      <c r="W1047" s="222"/>
      <c r="X1047" s="222" t="s">
        <v>286</v>
      </c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287</v>
      </c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ht="20.399999999999999" outlineLevel="1" x14ac:dyDescent="0.25">
      <c r="A1048" s="242">
        <v>330</v>
      </c>
      <c r="B1048" s="243" t="s">
        <v>1493</v>
      </c>
      <c r="C1048" s="255" t="s">
        <v>1494</v>
      </c>
      <c r="D1048" s="244" t="s">
        <v>216</v>
      </c>
      <c r="E1048" s="245">
        <v>98</v>
      </c>
      <c r="F1048" s="246"/>
      <c r="G1048" s="247">
        <f>ROUND(E1048*F1048,2)</f>
        <v>0</v>
      </c>
      <c r="H1048" s="246"/>
      <c r="I1048" s="247">
        <f>ROUND(E1048*H1048,2)</f>
        <v>0</v>
      </c>
      <c r="J1048" s="246"/>
      <c r="K1048" s="247">
        <f>ROUND(E1048*J1048,2)</f>
        <v>0</v>
      </c>
      <c r="L1048" s="247">
        <v>21</v>
      </c>
      <c r="M1048" s="247">
        <f>G1048*(1+L1048/100)</f>
        <v>0</v>
      </c>
      <c r="N1048" s="247">
        <v>0</v>
      </c>
      <c r="O1048" s="247">
        <f>ROUND(E1048*N1048,2)</f>
        <v>0</v>
      </c>
      <c r="P1048" s="247">
        <v>0</v>
      </c>
      <c r="Q1048" s="247">
        <f>ROUND(E1048*P1048,2)</f>
        <v>0</v>
      </c>
      <c r="R1048" s="247"/>
      <c r="S1048" s="247" t="s">
        <v>305</v>
      </c>
      <c r="T1048" s="248" t="s">
        <v>186</v>
      </c>
      <c r="U1048" s="222">
        <v>0</v>
      </c>
      <c r="V1048" s="222">
        <f>ROUND(E1048*U1048,2)</f>
        <v>0</v>
      </c>
      <c r="W1048" s="222"/>
      <c r="X1048" s="222" t="s">
        <v>286</v>
      </c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287</v>
      </c>
      <c r="AH1048" s="213"/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ht="20.399999999999999" outlineLevel="1" x14ac:dyDescent="0.25">
      <c r="A1049" s="242">
        <v>331</v>
      </c>
      <c r="B1049" s="243" t="s">
        <v>1495</v>
      </c>
      <c r="C1049" s="255" t="s">
        <v>1496</v>
      </c>
      <c r="D1049" s="244" t="s">
        <v>216</v>
      </c>
      <c r="E1049" s="245">
        <v>5</v>
      </c>
      <c r="F1049" s="246"/>
      <c r="G1049" s="247">
        <f>ROUND(E1049*F1049,2)</f>
        <v>0</v>
      </c>
      <c r="H1049" s="246"/>
      <c r="I1049" s="247">
        <f>ROUND(E1049*H1049,2)</f>
        <v>0</v>
      </c>
      <c r="J1049" s="246"/>
      <c r="K1049" s="247">
        <f>ROUND(E1049*J1049,2)</f>
        <v>0</v>
      </c>
      <c r="L1049" s="247">
        <v>21</v>
      </c>
      <c r="M1049" s="247">
        <f>G1049*(1+L1049/100)</f>
        <v>0</v>
      </c>
      <c r="N1049" s="247">
        <v>0</v>
      </c>
      <c r="O1049" s="247">
        <f>ROUND(E1049*N1049,2)</f>
        <v>0</v>
      </c>
      <c r="P1049" s="247">
        <v>0</v>
      </c>
      <c r="Q1049" s="247">
        <f>ROUND(E1049*P1049,2)</f>
        <v>0</v>
      </c>
      <c r="R1049" s="247"/>
      <c r="S1049" s="247" t="s">
        <v>305</v>
      </c>
      <c r="T1049" s="248" t="s">
        <v>186</v>
      </c>
      <c r="U1049" s="222">
        <v>0</v>
      </c>
      <c r="V1049" s="222">
        <f>ROUND(E1049*U1049,2)</f>
        <v>0</v>
      </c>
      <c r="W1049" s="222"/>
      <c r="X1049" s="222" t="s">
        <v>286</v>
      </c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287</v>
      </c>
      <c r="AH1049" s="213"/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ht="20.399999999999999" outlineLevel="1" x14ac:dyDescent="0.25">
      <c r="A1050" s="242">
        <v>332</v>
      </c>
      <c r="B1050" s="243" t="s">
        <v>1497</v>
      </c>
      <c r="C1050" s="255" t="s">
        <v>1498</v>
      </c>
      <c r="D1050" s="244" t="s">
        <v>216</v>
      </c>
      <c r="E1050" s="245">
        <v>2</v>
      </c>
      <c r="F1050" s="246"/>
      <c r="G1050" s="247">
        <f>ROUND(E1050*F1050,2)</f>
        <v>0</v>
      </c>
      <c r="H1050" s="246"/>
      <c r="I1050" s="247">
        <f>ROUND(E1050*H1050,2)</f>
        <v>0</v>
      </c>
      <c r="J1050" s="246"/>
      <c r="K1050" s="247">
        <f>ROUND(E1050*J1050,2)</f>
        <v>0</v>
      </c>
      <c r="L1050" s="247">
        <v>21</v>
      </c>
      <c r="M1050" s="247">
        <f>G1050*(1+L1050/100)</f>
        <v>0</v>
      </c>
      <c r="N1050" s="247">
        <v>0</v>
      </c>
      <c r="O1050" s="247">
        <f>ROUND(E1050*N1050,2)</f>
        <v>0</v>
      </c>
      <c r="P1050" s="247">
        <v>0</v>
      </c>
      <c r="Q1050" s="247">
        <f>ROUND(E1050*P1050,2)</f>
        <v>0</v>
      </c>
      <c r="R1050" s="247"/>
      <c r="S1050" s="247" t="s">
        <v>305</v>
      </c>
      <c r="T1050" s="248" t="s">
        <v>186</v>
      </c>
      <c r="U1050" s="222">
        <v>0</v>
      </c>
      <c r="V1050" s="222">
        <f>ROUND(E1050*U1050,2)</f>
        <v>0</v>
      </c>
      <c r="W1050" s="222"/>
      <c r="X1050" s="222" t="s">
        <v>286</v>
      </c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287</v>
      </c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ht="20.399999999999999" outlineLevel="1" x14ac:dyDescent="0.25">
      <c r="A1051" s="242">
        <v>333</v>
      </c>
      <c r="B1051" s="243" t="s">
        <v>1499</v>
      </c>
      <c r="C1051" s="255" t="s">
        <v>1500</v>
      </c>
      <c r="D1051" s="244" t="s">
        <v>216</v>
      </c>
      <c r="E1051" s="245">
        <v>221</v>
      </c>
      <c r="F1051" s="246"/>
      <c r="G1051" s="247">
        <f>ROUND(E1051*F1051,2)</f>
        <v>0</v>
      </c>
      <c r="H1051" s="246"/>
      <c r="I1051" s="247">
        <f>ROUND(E1051*H1051,2)</f>
        <v>0</v>
      </c>
      <c r="J1051" s="246"/>
      <c r="K1051" s="247">
        <f>ROUND(E1051*J1051,2)</f>
        <v>0</v>
      </c>
      <c r="L1051" s="247">
        <v>21</v>
      </c>
      <c r="M1051" s="247">
        <f>G1051*(1+L1051/100)</f>
        <v>0</v>
      </c>
      <c r="N1051" s="247">
        <v>0</v>
      </c>
      <c r="O1051" s="247">
        <f>ROUND(E1051*N1051,2)</f>
        <v>0</v>
      </c>
      <c r="P1051" s="247">
        <v>0</v>
      </c>
      <c r="Q1051" s="247">
        <f>ROUND(E1051*P1051,2)</f>
        <v>0</v>
      </c>
      <c r="R1051" s="247"/>
      <c r="S1051" s="247" t="s">
        <v>305</v>
      </c>
      <c r="T1051" s="248" t="s">
        <v>186</v>
      </c>
      <c r="U1051" s="222">
        <v>0</v>
      </c>
      <c r="V1051" s="222">
        <f>ROUND(E1051*U1051,2)</f>
        <v>0</v>
      </c>
      <c r="W1051" s="222"/>
      <c r="X1051" s="222" t="s">
        <v>286</v>
      </c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287</v>
      </c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ht="20.399999999999999" outlineLevel="1" x14ac:dyDescent="0.25">
      <c r="A1052" s="232">
        <v>334</v>
      </c>
      <c r="B1052" s="233" t="s">
        <v>1501</v>
      </c>
      <c r="C1052" s="252" t="s">
        <v>1502</v>
      </c>
      <c r="D1052" s="234" t="s">
        <v>216</v>
      </c>
      <c r="E1052" s="235">
        <v>23</v>
      </c>
      <c r="F1052" s="236"/>
      <c r="G1052" s="237">
        <f>ROUND(E1052*F1052,2)</f>
        <v>0</v>
      </c>
      <c r="H1052" s="236"/>
      <c r="I1052" s="237">
        <f>ROUND(E1052*H1052,2)</f>
        <v>0</v>
      </c>
      <c r="J1052" s="236"/>
      <c r="K1052" s="237">
        <f>ROUND(E1052*J1052,2)</f>
        <v>0</v>
      </c>
      <c r="L1052" s="237">
        <v>21</v>
      </c>
      <c r="M1052" s="237">
        <f>G1052*(1+L1052/100)</f>
        <v>0</v>
      </c>
      <c r="N1052" s="237">
        <v>0</v>
      </c>
      <c r="O1052" s="237">
        <f>ROUND(E1052*N1052,2)</f>
        <v>0</v>
      </c>
      <c r="P1052" s="237">
        <v>0</v>
      </c>
      <c r="Q1052" s="237">
        <f>ROUND(E1052*P1052,2)</f>
        <v>0</v>
      </c>
      <c r="R1052" s="237"/>
      <c r="S1052" s="237" t="s">
        <v>305</v>
      </c>
      <c r="T1052" s="238" t="s">
        <v>186</v>
      </c>
      <c r="U1052" s="222">
        <v>0</v>
      </c>
      <c r="V1052" s="222">
        <f>ROUND(E1052*U1052,2)</f>
        <v>0</v>
      </c>
      <c r="W1052" s="222"/>
      <c r="X1052" s="222" t="s">
        <v>286</v>
      </c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287</v>
      </c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 x14ac:dyDescent="0.25">
      <c r="A1053" s="220"/>
      <c r="B1053" s="221"/>
      <c r="C1053" s="257" t="s">
        <v>1503</v>
      </c>
      <c r="D1053" s="223"/>
      <c r="E1053" s="224">
        <v>23</v>
      </c>
      <c r="F1053" s="222"/>
      <c r="G1053" s="222"/>
      <c r="H1053" s="222"/>
      <c r="I1053" s="222"/>
      <c r="J1053" s="222"/>
      <c r="K1053" s="222"/>
      <c r="L1053" s="222"/>
      <c r="M1053" s="222"/>
      <c r="N1053" s="222"/>
      <c r="O1053" s="222"/>
      <c r="P1053" s="222"/>
      <c r="Q1053" s="222"/>
      <c r="R1053" s="222"/>
      <c r="S1053" s="222"/>
      <c r="T1053" s="222"/>
      <c r="U1053" s="222"/>
      <c r="V1053" s="222"/>
      <c r="W1053" s="222"/>
      <c r="X1053" s="222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259</v>
      </c>
      <c r="AH1053" s="213">
        <v>0</v>
      </c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ht="20.399999999999999" outlineLevel="1" x14ac:dyDescent="0.25">
      <c r="A1054" s="242">
        <v>335</v>
      </c>
      <c r="B1054" s="243" t="s">
        <v>1504</v>
      </c>
      <c r="C1054" s="255" t="s">
        <v>1505</v>
      </c>
      <c r="D1054" s="244" t="s">
        <v>216</v>
      </c>
      <c r="E1054" s="245">
        <v>10</v>
      </c>
      <c r="F1054" s="246"/>
      <c r="G1054" s="247">
        <f>ROUND(E1054*F1054,2)</f>
        <v>0</v>
      </c>
      <c r="H1054" s="246"/>
      <c r="I1054" s="247">
        <f>ROUND(E1054*H1054,2)</f>
        <v>0</v>
      </c>
      <c r="J1054" s="246"/>
      <c r="K1054" s="247">
        <f>ROUND(E1054*J1054,2)</f>
        <v>0</v>
      </c>
      <c r="L1054" s="247">
        <v>21</v>
      </c>
      <c r="M1054" s="247">
        <f>G1054*(1+L1054/100)</f>
        <v>0</v>
      </c>
      <c r="N1054" s="247">
        <v>0</v>
      </c>
      <c r="O1054" s="247">
        <f>ROUND(E1054*N1054,2)</f>
        <v>0</v>
      </c>
      <c r="P1054" s="247">
        <v>0</v>
      </c>
      <c r="Q1054" s="247">
        <f>ROUND(E1054*P1054,2)</f>
        <v>0</v>
      </c>
      <c r="R1054" s="247"/>
      <c r="S1054" s="247" t="s">
        <v>305</v>
      </c>
      <c r="T1054" s="248" t="s">
        <v>186</v>
      </c>
      <c r="U1054" s="222">
        <v>0</v>
      </c>
      <c r="V1054" s="222">
        <f>ROUND(E1054*U1054,2)</f>
        <v>0</v>
      </c>
      <c r="W1054" s="222"/>
      <c r="X1054" s="222" t="s">
        <v>286</v>
      </c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287</v>
      </c>
      <c r="AH1054" s="213"/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5">
      <c r="A1055" s="242">
        <v>336</v>
      </c>
      <c r="B1055" s="243" t="s">
        <v>1506</v>
      </c>
      <c r="C1055" s="255" t="s">
        <v>1507</v>
      </c>
      <c r="D1055" s="244" t="s">
        <v>224</v>
      </c>
      <c r="E1055" s="245">
        <v>4</v>
      </c>
      <c r="F1055" s="246"/>
      <c r="G1055" s="247">
        <f>ROUND(E1055*F1055,2)</f>
        <v>0</v>
      </c>
      <c r="H1055" s="246"/>
      <c r="I1055" s="247">
        <f>ROUND(E1055*H1055,2)</f>
        <v>0</v>
      </c>
      <c r="J1055" s="246"/>
      <c r="K1055" s="247">
        <f>ROUND(E1055*J1055,2)</f>
        <v>0</v>
      </c>
      <c r="L1055" s="247">
        <v>21</v>
      </c>
      <c r="M1055" s="247">
        <f>G1055*(1+L1055/100)</f>
        <v>0</v>
      </c>
      <c r="N1055" s="247">
        <v>1E-3</v>
      </c>
      <c r="O1055" s="247">
        <f>ROUND(E1055*N1055,2)</f>
        <v>0</v>
      </c>
      <c r="P1055" s="247">
        <v>0</v>
      </c>
      <c r="Q1055" s="247">
        <f>ROUND(E1055*P1055,2)</f>
        <v>0</v>
      </c>
      <c r="R1055" s="247" t="s">
        <v>291</v>
      </c>
      <c r="S1055" s="247" t="s">
        <v>185</v>
      </c>
      <c r="T1055" s="248" t="s">
        <v>185</v>
      </c>
      <c r="U1055" s="222">
        <v>0</v>
      </c>
      <c r="V1055" s="222">
        <f>ROUND(E1055*U1055,2)</f>
        <v>0</v>
      </c>
      <c r="W1055" s="222"/>
      <c r="X1055" s="222" t="s">
        <v>292</v>
      </c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293</v>
      </c>
      <c r="AH1055" s="213"/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x14ac:dyDescent="0.25">
      <c r="A1056" s="226" t="s">
        <v>180</v>
      </c>
      <c r="B1056" s="227" t="s">
        <v>118</v>
      </c>
      <c r="C1056" s="251" t="s">
        <v>119</v>
      </c>
      <c r="D1056" s="228"/>
      <c r="E1056" s="229"/>
      <c r="F1056" s="230"/>
      <c r="G1056" s="230">
        <f>SUMIF(AG1057:AG1060,"&lt;&gt;NOR",G1057:G1060)</f>
        <v>0</v>
      </c>
      <c r="H1056" s="230"/>
      <c r="I1056" s="230">
        <f>SUM(I1057:I1060)</f>
        <v>0</v>
      </c>
      <c r="J1056" s="230"/>
      <c r="K1056" s="230">
        <f>SUM(K1057:K1060)</f>
        <v>0</v>
      </c>
      <c r="L1056" s="230"/>
      <c r="M1056" s="230">
        <f>SUM(M1057:M1060)</f>
        <v>0</v>
      </c>
      <c r="N1056" s="230"/>
      <c r="O1056" s="230">
        <f>SUM(O1057:O1060)</f>
        <v>0</v>
      </c>
      <c r="P1056" s="230"/>
      <c r="Q1056" s="230">
        <f>SUM(Q1057:Q1060)</f>
        <v>0</v>
      </c>
      <c r="R1056" s="230"/>
      <c r="S1056" s="230"/>
      <c r="T1056" s="231"/>
      <c r="U1056" s="225"/>
      <c r="V1056" s="225">
        <f>SUM(V1057:V1060)</f>
        <v>0</v>
      </c>
      <c r="W1056" s="225"/>
      <c r="X1056" s="225"/>
      <c r="AG1056" t="s">
        <v>181</v>
      </c>
    </row>
    <row r="1057" spans="1:60" ht="20.399999999999999" outlineLevel="1" x14ac:dyDescent="0.25">
      <c r="A1057" s="232">
        <v>337</v>
      </c>
      <c r="B1057" s="233" t="s">
        <v>1383</v>
      </c>
      <c r="C1057" s="252" t="s">
        <v>1384</v>
      </c>
      <c r="D1057" s="234"/>
      <c r="E1057" s="235">
        <v>0</v>
      </c>
      <c r="F1057" s="236"/>
      <c r="G1057" s="237">
        <f>ROUND(E1057*F1057,2)</f>
        <v>0</v>
      </c>
      <c r="H1057" s="236"/>
      <c r="I1057" s="237">
        <f>ROUND(E1057*H1057,2)</f>
        <v>0</v>
      </c>
      <c r="J1057" s="236"/>
      <c r="K1057" s="237">
        <f>ROUND(E1057*J1057,2)</f>
        <v>0</v>
      </c>
      <c r="L1057" s="237">
        <v>21</v>
      </c>
      <c r="M1057" s="237">
        <f>G1057*(1+L1057/100)</f>
        <v>0</v>
      </c>
      <c r="N1057" s="237">
        <v>0</v>
      </c>
      <c r="O1057" s="237">
        <f>ROUND(E1057*N1057,2)</f>
        <v>0</v>
      </c>
      <c r="P1057" s="237">
        <v>0</v>
      </c>
      <c r="Q1057" s="237">
        <f>ROUND(E1057*P1057,2)</f>
        <v>0</v>
      </c>
      <c r="R1057" s="237"/>
      <c r="S1057" s="237" t="s">
        <v>305</v>
      </c>
      <c r="T1057" s="238" t="s">
        <v>186</v>
      </c>
      <c r="U1057" s="222">
        <v>0</v>
      </c>
      <c r="V1057" s="222">
        <f>ROUND(E1057*U1057,2)</f>
        <v>0</v>
      </c>
      <c r="W1057" s="222"/>
      <c r="X1057" s="222" t="s">
        <v>286</v>
      </c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287</v>
      </c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 x14ac:dyDescent="0.25">
      <c r="A1058" s="220"/>
      <c r="B1058" s="221"/>
      <c r="C1058" s="253" t="s">
        <v>1385</v>
      </c>
      <c r="D1058" s="240"/>
      <c r="E1058" s="240"/>
      <c r="F1058" s="240"/>
      <c r="G1058" s="240"/>
      <c r="H1058" s="222"/>
      <c r="I1058" s="222"/>
      <c r="J1058" s="222"/>
      <c r="K1058" s="222"/>
      <c r="L1058" s="222"/>
      <c r="M1058" s="222"/>
      <c r="N1058" s="222"/>
      <c r="O1058" s="222"/>
      <c r="P1058" s="222"/>
      <c r="Q1058" s="222"/>
      <c r="R1058" s="222"/>
      <c r="S1058" s="222"/>
      <c r="T1058" s="222"/>
      <c r="U1058" s="222"/>
      <c r="V1058" s="222"/>
      <c r="W1058" s="222"/>
      <c r="X1058" s="222"/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190</v>
      </c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ht="20.399999999999999" outlineLevel="1" x14ac:dyDescent="0.25">
      <c r="A1059" s="242">
        <v>338</v>
      </c>
      <c r="B1059" s="243" t="s">
        <v>1508</v>
      </c>
      <c r="C1059" s="255" t="s">
        <v>1509</v>
      </c>
      <c r="D1059" s="244" t="s">
        <v>1140</v>
      </c>
      <c r="E1059" s="245">
        <v>5</v>
      </c>
      <c r="F1059" s="246"/>
      <c r="G1059" s="247">
        <f>ROUND(E1059*F1059,2)</f>
        <v>0</v>
      </c>
      <c r="H1059" s="246"/>
      <c r="I1059" s="247">
        <f>ROUND(E1059*H1059,2)</f>
        <v>0</v>
      </c>
      <c r="J1059" s="246"/>
      <c r="K1059" s="247">
        <f>ROUND(E1059*J1059,2)</f>
        <v>0</v>
      </c>
      <c r="L1059" s="247">
        <v>21</v>
      </c>
      <c r="M1059" s="247">
        <f>G1059*(1+L1059/100)</f>
        <v>0</v>
      </c>
      <c r="N1059" s="247">
        <v>0</v>
      </c>
      <c r="O1059" s="247">
        <f>ROUND(E1059*N1059,2)</f>
        <v>0</v>
      </c>
      <c r="P1059" s="247">
        <v>0</v>
      </c>
      <c r="Q1059" s="247">
        <f>ROUND(E1059*P1059,2)</f>
        <v>0</v>
      </c>
      <c r="R1059" s="247"/>
      <c r="S1059" s="247" t="s">
        <v>305</v>
      </c>
      <c r="T1059" s="248" t="s">
        <v>186</v>
      </c>
      <c r="U1059" s="222">
        <v>0</v>
      </c>
      <c r="V1059" s="222">
        <f>ROUND(E1059*U1059,2)</f>
        <v>0</v>
      </c>
      <c r="W1059" s="222"/>
      <c r="X1059" s="222" t="s">
        <v>286</v>
      </c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287</v>
      </c>
      <c r="AH1059" s="213"/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 x14ac:dyDescent="0.25">
      <c r="A1060" s="242">
        <v>339</v>
      </c>
      <c r="B1060" s="243" t="s">
        <v>1510</v>
      </c>
      <c r="C1060" s="255" t="s">
        <v>1511</v>
      </c>
      <c r="D1060" s="244" t="s">
        <v>1140</v>
      </c>
      <c r="E1060" s="245">
        <v>1</v>
      </c>
      <c r="F1060" s="246"/>
      <c r="G1060" s="247">
        <f>ROUND(E1060*F1060,2)</f>
        <v>0</v>
      </c>
      <c r="H1060" s="246"/>
      <c r="I1060" s="247">
        <f>ROUND(E1060*H1060,2)</f>
        <v>0</v>
      </c>
      <c r="J1060" s="246"/>
      <c r="K1060" s="247">
        <f>ROUND(E1060*J1060,2)</f>
        <v>0</v>
      </c>
      <c r="L1060" s="247">
        <v>21</v>
      </c>
      <c r="M1060" s="247">
        <f>G1060*(1+L1060/100)</f>
        <v>0</v>
      </c>
      <c r="N1060" s="247">
        <v>0</v>
      </c>
      <c r="O1060" s="247">
        <f>ROUND(E1060*N1060,2)</f>
        <v>0</v>
      </c>
      <c r="P1060" s="247">
        <v>0</v>
      </c>
      <c r="Q1060" s="247">
        <f>ROUND(E1060*P1060,2)</f>
        <v>0</v>
      </c>
      <c r="R1060" s="247"/>
      <c r="S1060" s="247" t="s">
        <v>305</v>
      </c>
      <c r="T1060" s="248" t="s">
        <v>186</v>
      </c>
      <c r="U1060" s="222">
        <v>0</v>
      </c>
      <c r="V1060" s="222">
        <f>ROUND(E1060*U1060,2)</f>
        <v>0</v>
      </c>
      <c r="W1060" s="222"/>
      <c r="X1060" s="222" t="s">
        <v>286</v>
      </c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287</v>
      </c>
      <c r="AH1060" s="213"/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x14ac:dyDescent="0.25">
      <c r="A1061" s="226" t="s">
        <v>180</v>
      </c>
      <c r="B1061" s="227" t="s">
        <v>120</v>
      </c>
      <c r="C1061" s="251" t="s">
        <v>121</v>
      </c>
      <c r="D1061" s="228"/>
      <c r="E1061" s="229"/>
      <c r="F1061" s="230"/>
      <c r="G1061" s="230">
        <f>SUMIF(AG1062:AG1089,"&lt;&gt;NOR",G1062:G1089)</f>
        <v>0</v>
      </c>
      <c r="H1061" s="230"/>
      <c r="I1061" s="230">
        <f>SUM(I1062:I1089)</f>
        <v>0</v>
      </c>
      <c r="J1061" s="230"/>
      <c r="K1061" s="230">
        <f>SUM(K1062:K1089)</f>
        <v>0</v>
      </c>
      <c r="L1061" s="230"/>
      <c r="M1061" s="230">
        <f>SUM(M1062:M1089)</f>
        <v>0</v>
      </c>
      <c r="N1061" s="230"/>
      <c r="O1061" s="230">
        <f>SUM(O1062:O1089)</f>
        <v>0.37</v>
      </c>
      <c r="P1061" s="230"/>
      <c r="Q1061" s="230">
        <f>SUM(Q1062:Q1089)</f>
        <v>0</v>
      </c>
      <c r="R1061" s="230"/>
      <c r="S1061" s="230"/>
      <c r="T1061" s="231"/>
      <c r="U1061" s="225"/>
      <c r="V1061" s="225">
        <f>SUM(V1062:V1089)</f>
        <v>34.74</v>
      </c>
      <c r="W1061" s="225"/>
      <c r="X1061" s="225"/>
      <c r="AG1061" t="s">
        <v>181</v>
      </c>
    </row>
    <row r="1062" spans="1:60" outlineLevel="1" x14ac:dyDescent="0.25">
      <c r="A1062" s="232">
        <v>340</v>
      </c>
      <c r="B1062" s="233" t="s">
        <v>1512</v>
      </c>
      <c r="C1062" s="252" t="s">
        <v>1513</v>
      </c>
      <c r="D1062" s="234" t="s">
        <v>216</v>
      </c>
      <c r="E1062" s="235">
        <v>13.874000000000001</v>
      </c>
      <c r="F1062" s="236"/>
      <c r="G1062" s="237">
        <f>ROUND(E1062*F1062,2)</f>
        <v>0</v>
      </c>
      <c r="H1062" s="236"/>
      <c r="I1062" s="237">
        <f>ROUND(E1062*H1062,2)</f>
        <v>0</v>
      </c>
      <c r="J1062" s="236"/>
      <c r="K1062" s="237">
        <f>ROUND(E1062*J1062,2)</f>
        <v>0</v>
      </c>
      <c r="L1062" s="237">
        <v>21</v>
      </c>
      <c r="M1062" s="237">
        <f>G1062*(1+L1062/100)</f>
        <v>0</v>
      </c>
      <c r="N1062" s="237">
        <v>2.1000000000000001E-4</v>
      </c>
      <c r="O1062" s="237">
        <f>ROUND(E1062*N1062,2)</f>
        <v>0</v>
      </c>
      <c r="P1062" s="237">
        <v>0</v>
      </c>
      <c r="Q1062" s="237">
        <f>ROUND(E1062*P1062,2)</f>
        <v>0</v>
      </c>
      <c r="R1062" s="237" t="s">
        <v>1514</v>
      </c>
      <c r="S1062" s="237" t="s">
        <v>185</v>
      </c>
      <c r="T1062" s="238" t="s">
        <v>185</v>
      </c>
      <c r="U1062" s="222">
        <v>0.05</v>
      </c>
      <c r="V1062" s="222">
        <f>ROUND(E1062*U1062,2)</f>
        <v>0.69</v>
      </c>
      <c r="W1062" s="222"/>
      <c r="X1062" s="222" t="s">
        <v>218</v>
      </c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219</v>
      </c>
      <c r="AH1062" s="213"/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5">
      <c r="A1063" s="220"/>
      <c r="B1063" s="221"/>
      <c r="C1063" s="257" t="s">
        <v>1515</v>
      </c>
      <c r="D1063" s="223"/>
      <c r="E1063" s="224">
        <v>7.07</v>
      </c>
      <c r="F1063" s="222"/>
      <c r="G1063" s="222"/>
      <c r="H1063" s="222"/>
      <c r="I1063" s="222"/>
      <c r="J1063" s="222"/>
      <c r="K1063" s="222"/>
      <c r="L1063" s="222"/>
      <c r="M1063" s="222"/>
      <c r="N1063" s="222"/>
      <c r="O1063" s="222"/>
      <c r="P1063" s="222"/>
      <c r="Q1063" s="222"/>
      <c r="R1063" s="222"/>
      <c r="S1063" s="222"/>
      <c r="T1063" s="222"/>
      <c r="U1063" s="222"/>
      <c r="V1063" s="222"/>
      <c r="W1063" s="222"/>
      <c r="X1063" s="222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259</v>
      </c>
      <c r="AH1063" s="213">
        <v>0</v>
      </c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5">
      <c r="A1064" s="220"/>
      <c r="B1064" s="221"/>
      <c r="C1064" s="257" t="s">
        <v>1516</v>
      </c>
      <c r="D1064" s="223"/>
      <c r="E1064" s="224">
        <v>6.8040000000000003</v>
      </c>
      <c r="F1064" s="222"/>
      <c r="G1064" s="222"/>
      <c r="H1064" s="222"/>
      <c r="I1064" s="222"/>
      <c r="J1064" s="222"/>
      <c r="K1064" s="222"/>
      <c r="L1064" s="222"/>
      <c r="M1064" s="222"/>
      <c r="N1064" s="222"/>
      <c r="O1064" s="222"/>
      <c r="P1064" s="222"/>
      <c r="Q1064" s="222"/>
      <c r="R1064" s="222"/>
      <c r="S1064" s="222"/>
      <c r="T1064" s="222"/>
      <c r="U1064" s="222"/>
      <c r="V1064" s="222"/>
      <c r="W1064" s="222"/>
      <c r="X1064" s="222"/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259</v>
      </c>
      <c r="AH1064" s="213">
        <v>0</v>
      </c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ht="20.399999999999999" outlineLevel="1" x14ac:dyDescent="0.25">
      <c r="A1065" s="232">
        <v>341</v>
      </c>
      <c r="B1065" s="233" t="s">
        <v>1517</v>
      </c>
      <c r="C1065" s="252" t="s">
        <v>1518</v>
      </c>
      <c r="D1065" s="234" t="s">
        <v>400</v>
      </c>
      <c r="E1065" s="235">
        <v>85.05</v>
      </c>
      <c r="F1065" s="236"/>
      <c r="G1065" s="237">
        <f>ROUND(E1065*F1065,2)</f>
        <v>0</v>
      </c>
      <c r="H1065" s="236"/>
      <c r="I1065" s="237">
        <f>ROUND(E1065*H1065,2)</f>
        <v>0</v>
      </c>
      <c r="J1065" s="236"/>
      <c r="K1065" s="237">
        <f>ROUND(E1065*J1065,2)</f>
        <v>0</v>
      </c>
      <c r="L1065" s="237">
        <v>21</v>
      </c>
      <c r="M1065" s="237">
        <f>G1065*(1+L1065/100)</f>
        <v>0</v>
      </c>
      <c r="N1065" s="237">
        <v>3.6000000000000002E-4</v>
      </c>
      <c r="O1065" s="237">
        <f>ROUND(E1065*N1065,2)</f>
        <v>0.03</v>
      </c>
      <c r="P1065" s="237">
        <v>0</v>
      </c>
      <c r="Q1065" s="237">
        <f>ROUND(E1065*P1065,2)</f>
        <v>0</v>
      </c>
      <c r="R1065" s="237" t="s">
        <v>1514</v>
      </c>
      <c r="S1065" s="237" t="s">
        <v>185</v>
      </c>
      <c r="T1065" s="238" t="s">
        <v>185</v>
      </c>
      <c r="U1065" s="222">
        <v>0.23599999999999999</v>
      </c>
      <c r="V1065" s="222">
        <f>ROUND(E1065*U1065,2)</f>
        <v>20.07</v>
      </c>
      <c r="W1065" s="222"/>
      <c r="X1065" s="222" t="s">
        <v>218</v>
      </c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219</v>
      </c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5">
      <c r="A1066" s="220"/>
      <c r="B1066" s="221"/>
      <c r="C1066" s="257" t="s">
        <v>1519</v>
      </c>
      <c r="D1066" s="223"/>
      <c r="E1066" s="224">
        <v>18.149999999999999</v>
      </c>
      <c r="F1066" s="222"/>
      <c r="G1066" s="222"/>
      <c r="H1066" s="222"/>
      <c r="I1066" s="222"/>
      <c r="J1066" s="222"/>
      <c r="K1066" s="222"/>
      <c r="L1066" s="222"/>
      <c r="M1066" s="222"/>
      <c r="N1066" s="222"/>
      <c r="O1066" s="222"/>
      <c r="P1066" s="222"/>
      <c r="Q1066" s="222"/>
      <c r="R1066" s="222"/>
      <c r="S1066" s="222"/>
      <c r="T1066" s="222"/>
      <c r="U1066" s="222"/>
      <c r="V1066" s="222"/>
      <c r="W1066" s="222"/>
      <c r="X1066" s="222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259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5">
      <c r="A1067" s="220"/>
      <c r="B1067" s="221"/>
      <c r="C1067" s="257" t="s">
        <v>1520</v>
      </c>
      <c r="D1067" s="223"/>
      <c r="E1067" s="224">
        <v>8.85</v>
      </c>
      <c r="F1067" s="222"/>
      <c r="G1067" s="222"/>
      <c r="H1067" s="222"/>
      <c r="I1067" s="222"/>
      <c r="J1067" s="222"/>
      <c r="K1067" s="222"/>
      <c r="L1067" s="222"/>
      <c r="M1067" s="222"/>
      <c r="N1067" s="222"/>
      <c r="O1067" s="222"/>
      <c r="P1067" s="222"/>
      <c r="Q1067" s="222"/>
      <c r="R1067" s="222"/>
      <c r="S1067" s="222"/>
      <c r="T1067" s="222"/>
      <c r="U1067" s="222"/>
      <c r="V1067" s="222"/>
      <c r="W1067" s="222"/>
      <c r="X1067" s="222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259</v>
      </c>
      <c r="AH1067" s="213">
        <v>0</v>
      </c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5">
      <c r="A1068" s="220"/>
      <c r="B1068" s="221"/>
      <c r="C1068" s="257" t="s">
        <v>1521</v>
      </c>
      <c r="D1068" s="223"/>
      <c r="E1068" s="224">
        <v>58.05</v>
      </c>
      <c r="F1068" s="222"/>
      <c r="G1068" s="222"/>
      <c r="H1068" s="222"/>
      <c r="I1068" s="222"/>
      <c r="J1068" s="222"/>
      <c r="K1068" s="222"/>
      <c r="L1068" s="222"/>
      <c r="M1068" s="222"/>
      <c r="N1068" s="222"/>
      <c r="O1068" s="222"/>
      <c r="P1068" s="222"/>
      <c r="Q1068" s="222"/>
      <c r="R1068" s="222"/>
      <c r="S1068" s="222"/>
      <c r="T1068" s="222"/>
      <c r="U1068" s="222"/>
      <c r="V1068" s="222"/>
      <c r="W1068" s="222"/>
      <c r="X1068" s="222"/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259</v>
      </c>
      <c r="AH1068" s="213">
        <v>0</v>
      </c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ht="20.399999999999999" outlineLevel="1" x14ac:dyDescent="0.25">
      <c r="A1069" s="232">
        <v>342</v>
      </c>
      <c r="B1069" s="233" t="s">
        <v>1522</v>
      </c>
      <c r="C1069" s="252" t="s">
        <v>1523</v>
      </c>
      <c r="D1069" s="234" t="s">
        <v>216</v>
      </c>
      <c r="E1069" s="235">
        <v>7.07</v>
      </c>
      <c r="F1069" s="236"/>
      <c r="G1069" s="237">
        <f>ROUND(E1069*F1069,2)</f>
        <v>0</v>
      </c>
      <c r="H1069" s="236"/>
      <c r="I1069" s="237">
        <f>ROUND(E1069*H1069,2)</f>
        <v>0</v>
      </c>
      <c r="J1069" s="236"/>
      <c r="K1069" s="237">
        <f>ROUND(E1069*J1069,2)</f>
        <v>0</v>
      </c>
      <c r="L1069" s="237">
        <v>21</v>
      </c>
      <c r="M1069" s="237">
        <f>G1069*(1+L1069/100)</f>
        <v>0</v>
      </c>
      <c r="N1069" s="237">
        <v>5.8100000000000001E-3</v>
      </c>
      <c r="O1069" s="237">
        <f>ROUND(E1069*N1069,2)</f>
        <v>0.04</v>
      </c>
      <c r="P1069" s="237">
        <v>0</v>
      </c>
      <c r="Q1069" s="237">
        <f>ROUND(E1069*P1069,2)</f>
        <v>0</v>
      </c>
      <c r="R1069" s="237" t="s">
        <v>1514</v>
      </c>
      <c r="S1069" s="237" t="s">
        <v>185</v>
      </c>
      <c r="T1069" s="238" t="s">
        <v>185</v>
      </c>
      <c r="U1069" s="222">
        <v>1.04</v>
      </c>
      <c r="V1069" s="222">
        <f>ROUND(E1069*U1069,2)</f>
        <v>7.35</v>
      </c>
      <c r="W1069" s="222"/>
      <c r="X1069" s="222" t="s">
        <v>218</v>
      </c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219</v>
      </c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5">
      <c r="A1070" s="220"/>
      <c r="B1070" s="221"/>
      <c r="C1070" s="257" t="s">
        <v>1515</v>
      </c>
      <c r="D1070" s="223"/>
      <c r="E1070" s="224">
        <v>7.07</v>
      </c>
      <c r="F1070" s="222"/>
      <c r="G1070" s="222"/>
      <c r="H1070" s="222"/>
      <c r="I1070" s="222"/>
      <c r="J1070" s="222"/>
      <c r="K1070" s="222"/>
      <c r="L1070" s="222"/>
      <c r="M1070" s="222"/>
      <c r="N1070" s="222"/>
      <c r="O1070" s="222"/>
      <c r="P1070" s="222"/>
      <c r="Q1070" s="222"/>
      <c r="R1070" s="222"/>
      <c r="S1070" s="222"/>
      <c r="T1070" s="222"/>
      <c r="U1070" s="222"/>
      <c r="V1070" s="222"/>
      <c r="W1070" s="222"/>
      <c r="X1070" s="222"/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259</v>
      </c>
      <c r="AH1070" s="213">
        <v>0</v>
      </c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5">
      <c r="A1071" s="232">
        <v>343</v>
      </c>
      <c r="B1071" s="233" t="s">
        <v>1524</v>
      </c>
      <c r="C1071" s="252" t="s">
        <v>1525</v>
      </c>
      <c r="D1071" s="234" t="s">
        <v>400</v>
      </c>
      <c r="E1071" s="235">
        <v>85.05</v>
      </c>
      <c r="F1071" s="236"/>
      <c r="G1071" s="237">
        <f>ROUND(E1071*F1071,2)</f>
        <v>0</v>
      </c>
      <c r="H1071" s="236"/>
      <c r="I1071" s="237">
        <f>ROUND(E1071*H1071,2)</f>
        <v>0</v>
      </c>
      <c r="J1071" s="236"/>
      <c r="K1071" s="237">
        <f>ROUND(E1071*J1071,2)</f>
        <v>0</v>
      </c>
      <c r="L1071" s="237">
        <v>21</v>
      </c>
      <c r="M1071" s="237">
        <f>G1071*(1+L1071/100)</f>
        <v>0</v>
      </c>
      <c r="N1071" s="237">
        <v>4.0000000000000003E-5</v>
      </c>
      <c r="O1071" s="237">
        <f>ROUND(E1071*N1071,2)</f>
        <v>0</v>
      </c>
      <c r="P1071" s="237">
        <v>0</v>
      </c>
      <c r="Q1071" s="237">
        <f>ROUND(E1071*P1071,2)</f>
        <v>0</v>
      </c>
      <c r="R1071" s="237" t="s">
        <v>1514</v>
      </c>
      <c r="S1071" s="237" t="s">
        <v>185</v>
      </c>
      <c r="T1071" s="238" t="s">
        <v>185</v>
      </c>
      <c r="U1071" s="222">
        <v>7.0000000000000007E-2</v>
      </c>
      <c r="V1071" s="222">
        <f>ROUND(E1071*U1071,2)</f>
        <v>5.95</v>
      </c>
      <c r="W1071" s="222"/>
      <c r="X1071" s="222" t="s">
        <v>218</v>
      </c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219</v>
      </c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 x14ac:dyDescent="0.25">
      <c r="A1072" s="220"/>
      <c r="B1072" s="221"/>
      <c r="C1072" s="253" t="s">
        <v>1526</v>
      </c>
      <c r="D1072" s="240"/>
      <c r="E1072" s="240"/>
      <c r="F1072" s="240"/>
      <c r="G1072" s="240"/>
      <c r="H1072" s="222"/>
      <c r="I1072" s="222"/>
      <c r="J1072" s="222"/>
      <c r="K1072" s="222"/>
      <c r="L1072" s="222"/>
      <c r="M1072" s="222"/>
      <c r="N1072" s="222"/>
      <c r="O1072" s="222"/>
      <c r="P1072" s="222"/>
      <c r="Q1072" s="222"/>
      <c r="R1072" s="222"/>
      <c r="S1072" s="222"/>
      <c r="T1072" s="222"/>
      <c r="U1072" s="222"/>
      <c r="V1072" s="222"/>
      <c r="W1072" s="222"/>
      <c r="X1072" s="222"/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190</v>
      </c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 x14ac:dyDescent="0.25">
      <c r="A1073" s="220"/>
      <c r="B1073" s="221"/>
      <c r="C1073" s="257" t="s">
        <v>1519</v>
      </c>
      <c r="D1073" s="223"/>
      <c r="E1073" s="224">
        <v>18.149999999999999</v>
      </c>
      <c r="F1073" s="222"/>
      <c r="G1073" s="222"/>
      <c r="H1073" s="222"/>
      <c r="I1073" s="222"/>
      <c r="J1073" s="222"/>
      <c r="K1073" s="222"/>
      <c r="L1073" s="222"/>
      <c r="M1073" s="222"/>
      <c r="N1073" s="222"/>
      <c r="O1073" s="222"/>
      <c r="P1073" s="222"/>
      <c r="Q1073" s="222"/>
      <c r="R1073" s="222"/>
      <c r="S1073" s="222"/>
      <c r="T1073" s="222"/>
      <c r="U1073" s="222"/>
      <c r="V1073" s="222"/>
      <c r="W1073" s="222"/>
      <c r="X1073" s="222"/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259</v>
      </c>
      <c r="AH1073" s="213">
        <v>0</v>
      </c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5">
      <c r="A1074" s="220"/>
      <c r="B1074" s="221"/>
      <c r="C1074" s="257" t="s">
        <v>1520</v>
      </c>
      <c r="D1074" s="223"/>
      <c r="E1074" s="224">
        <v>8.85</v>
      </c>
      <c r="F1074" s="222"/>
      <c r="G1074" s="222"/>
      <c r="H1074" s="222"/>
      <c r="I1074" s="222"/>
      <c r="J1074" s="222"/>
      <c r="K1074" s="222"/>
      <c r="L1074" s="222"/>
      <c r="M1074" s="222"/>
      <c r="N1074" s="222"/>
      <c r="O1074" s="222"/>
      <c r="P1074" s="222"/>
      <c r="Q1074" s="222"/>
      <c r="R1074" s="222"/>
      <c r="S1074" s="222"/>
      <c r="T1074" s="222"/>
      <c r="U1074" s="222"/>
      <c r="V1074" s="222"/>
      <c r="W1074" s="222"/>
      <c r="X1074" s="222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259</v>
      </c>
      <c r="AH1074" s="213">
        <v>0</v>
      </c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5">
      <c r="A1075" s="220"/>
      <c r="B1075" s="221"/>
      <c r="C1075" s="257" t="s">
        <v>1521</v>
      </c>
      <c r="D1075" s="223"/>
      <c r="E1075" s="224">
        <v>58.05</v>
      </c>
      <c r="F1075" s="222"/>
      <c r="G1075" s="222"/>
      <c r="H1075" s="222"/>
      <c r="I1075" s="222"/>
      <c r="J1075" s="222"/>
      <c r="K1075" s="222"/>
      <c r="L1075" s="222"/>
      <c r="M1075" s="222"/>
      <c r="N1075" s="222"/>
      <c r="O1075" s="222"/>
      <c r="P1075" s="222"/>
      <c r="Q1075" s="222"/>
      <c r="R1075" s="222"/>
      <c r="S1075" s="222"/>
      <c r="T1075" s="222"/>
      <c r="U1075" s="222"/>
      <c r="V1075" s="222"/>
      <c r="W1075" s="222"/>
      <c r="X1075" s="222"/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259</v>
      </c>
      <c r="AH1075" s="213">
        <v>0</v>
      </c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ht="20.399999999999999" outlineLevel="1" x14ac:dyDescent="0.25">
      <c r="A1076" s="232">
        <v>344</v>
      </c>
      <c r="B1076" s="233" t="s">
        <v>1527</v>
      </c>
      <c r="C1076" s="252" t="s">
        <v>1528</v>
      </c>
      <c r="D1076" s="234" t="s">
        <v>216</v>
      </c>
      <c r="E1076" s="235">
        <v>7.07</v>
      </c>
      <c r="F1076" s="236"/>
      <c r="G1076" s="237">
        <f>ROUND(E1076*F1076,2)</f>
        <v>0</v>
      </c>
      <c r="H1076" s="236"/>
      <c r="I1076" s="237">
        <f>ROUND(E1076*H1076,2)</f>
        <v>0</v>
      </c>
      <c r="J1076" s="236"/>
      <c r="K1076" s="237">
        <f>ROUND(E1076*J1076,2)</f>
        <v>0</v>
      </c>
      <c r="L1076" s="237">
        <v>21</v>
      </c>
      <c r="M1076" s="237">
        <f>G1076*(1+L1076/100)</f>
        <v>0</v>
      </c>
      <c r="N1076" s="237">
        <v>0</v>
      </c>
      <c r="O1076" s="237">
        <f>ROUND(E1076*N1076,2)</f>
        <v>0</v>
      </c>
      <c r="P1076" s="237">
        <v>0</v>
      </c>
      <c r="Q1076" s="237">
        <f>ROUND(E1076*P1076,2)</f>
        <v>0</v>
      </c>
      <c r="R1076" s="237" t="s">
        <v>1514</v>
      </c>
      <c r="S1076" s="237" t="s">
        <v>185</v>
      </c>
      <c r="T1076" s="238" t="s">
        <v>185</v>
      </c>
      <c r="U1076" s="222">
        <v>0.03</v>
      </c>
      <c r="V1076" s="222">
        <f>ROUND(E1076*U1076,2)</f>
        <v>0.21</v>
      </c>
      <c r="W1076" s="222"/>
      <c r="X1076" s="222" t="s">
        <v>218</v>
      </c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219</v>
      </c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5">
      <c r="A1077" s="220"/>
      <c r="B1077" s="221"/>
      <c r="C1077" s="257" t="s">
        <v>1515</v>
      </c>
      <c r="D1077" s="223"/>
      <c r="E1077" s="224">
        <v>7.07</v>
      </c>
      <c r="F1077" s="222"/>
      <c r="G1077" s="222"/>
      <c r="H1077" s="222"/>
      <c r="I1077" s="222"/>
      <c r="J1077" s="222"/>
      <c r="K1077" s="222"/>
      <c r="L1077" s="222"/>
      <c r="M1077" s="222"/>
      <c r="N1077" s="222"/>
      <c r="O1077" s="222"/>
      <c r="P1077" s="222"/>
      <c r="Q1077" s="222"/>
      <c r="R1077" s="222"/>
      <c r="S1077" s="222"/>
      <c r="T1077" s="222"/>
      <c r="U1077" s="222"/>
      <c r="V1077" s="222"/>
      <c r="W1077" s="222"/>
      <c r="X1077" s="222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259</v>
      </c>
      <c r="AH1077" s="213">
        <v>0</v>
      </c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ht="20.399999999999999" outlineLevel="1" x14ac:dyDescent="0.25">
      <c r="A1078" s="232">
        <v>345</v>
      </c>
      <c r="B1078" s="233" t="s">
        <v>1529</v>
      </c>
      <c r="C1078" s="252" t="s">
        <v>1530</v>
      </c>
      <c r="D1078" s="234" t="s">
        <v>224</v>
      </c>
      <c r="E1078" s="235">
        <v>300</v>
      </c>
      <c r="F1078" s="236"/>
      <c r="G1078" s="237">
        <f>ROUND(E1078*F1078,2)</f>
        <v>0</v>
      </c>
      <c r="H1078" s="236"/>
      <c r="I1078" s="237">
        <f>ROUND(E1078*H1078,2)</f>
        <v>0</v>
      </c>
      <c r="J1078" s="236"/>
      <c r="K1078" s="237">
        <f>ROUND(E1078*J1078,2)</f>
        <v>0</v>
      </c>
      <c r="L1078" s="237">
        <v>21</v>
      </c>
      <c r="M1078" s="237">
        <f>G1078*(1+L1078/100)</f>
        <v>0</v>
      </c>
      <c r="N1078" s="237">
        <v>4.4999999999999999E-4</v>
      </c>
      <c r="O1078" s="237">
        <f>ROUND(E1078*N1078,2)</f>
        <v>0.14000000000000001</v>
      </c>
      <c r="P1078" s="237">
        <v>0</v>
      </c>
      <c r="Q1078" s="237">
        <f>ROUND(E1078*P1078,2)</f>
        <v>0</v>
      </c>
      <c r="R1078" s="237" t="s">
        <v>291</v>
      </c>
      <c r="S1078" s="237" t="s">
        <v>185</v>
      </c>
      <c r="T1078" s="238" t="s">
        <v>185</v>
      </c>
      <c r="U1078" s="222">
        <v>0</v>
      </c>
      <c r="V1078" s="222">
        <f>ROUND(E1078*U1078,2)</f>
        <v>0</v>
      </c>
      <c r="W1078" s="222"/>
      <c r="X1078" s="222" t="s">
        <v>292</v>
      </c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293</v>
      </c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5">
      <c r="A1079" s="220"/>
      <c r="B1079" s="221"/>
      <c r="C1079" s="266" t="s">
        <v>537</v>
      </c>
      <c r="D1079" s="261"/>
      <c r="E1079" s="262"/>
      <c r="F1079" s="222"/>
      <c r="G1079" s="222"/>
      <c r="H1079" s="222"/>
      <c r="I1079" s="222"/>
      <c r="J1079" s="222"/>
      <c r="K1079" s="222"/>
      <c r="L1079" s="222"/>
      <c r="M1079" s="222"/>
      <c r="N1079" s="222"/>
      <c r="O1079" s="222"/>
      <c r="P1079" s="222"/>
      <c r="Q1079" s="222"/>
      <c r="R1079" s="222"/>
      <c r="S1079" s="222"/>
      <c r="T1079" s="222"/>
      <c r="U1079" s="222"/>
      <c r="V1079" s="222"/>
      <c r="W1079" s="222"/>
      <c r="X1079" s="222"/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259</v>
      </c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 x14ac:dyDescent="0.25">
      <c r="A1080" s="220"/>
      <c r="B1080" s="221"/>
      <c r="C1080" s="267" t="s">
        <v>1531</v>
      </c>
      <c r="D1080" s="261"/>
      <c r="E1080" s="262">
        <v>297.67500000000001</v>
      </c>
      <c r="F1080" s="222"/>
      <c r="G1080" s="222"/>
      <c r="H1080" s="222"/>
      <c r="I1080" s="222"/>
      <c r="J1080" s="222"/>
      <c r="K1080" s="222"/>
      <c r="L1080" s="222"/>
      <c r="M1080" s="222"/>
      <c r="N1080" s="222"/>
      <c r="O1080" s="222"/>
      <c r="P1080" s="222"/>
      <c r="Q1080" s="222"/>
      <c r="R1080" s="222"/>
      <c r="S1080" s="222"/>
      <c r="T1080" s="222"/>
      <c r="U1080" s="222"/>
      <c r="V1080" s="222"/>
      <c r="W1080" s="222"/>
      <c r="X1080" s="222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259</v>
      </c>
      <c r="AH1080" s="213">
        <v>2</v>
      </c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5">
      <c r="A1081" s="220"/>
      <c r="B1081" s="221"/>
      <c r="C1081" s="266" t="s">
        <v>540</v>
      </c>
      <c r="D1081" s="261"/>
      <c r="E1081" s="262"/>
      <c r="F1081" s="222"/>
      <c r="G1081" s="222"/>
      <c r="H1081" s="222"/>
      <c r="I1081" s="222"/>
      <c r="J1081" s="222"/>
      <c r="K1081" s="222"/>
      <c r="L1081" s="222"/>
      <c r="M1081" s="222"/>
      <c r="N1081" s="222"/>
      <c r="O1081" s="222"/>
      <c r="P1081" s="222"/>
      <c r="Q1081" s="222"/>
      <c r="R1081" s="222"/>
      <c r="S1081" s="222"/>
      <c r="T1081" s="222"/>
      <c r="U1081" s="222"/>
      <c r="V1081" s="222"/>
      <c r="W1081" s="222"/>
      <c r="X1081" s="222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259</v>
      </c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 x14ac:dyDescent="0.25">
      <c r="A1082" s="220"/>
      <c r="B1082" s="221"/>
      <c r="C1082" s="257" t="s">
        <v>1532</v>
      </c>
      <c r="D1082" s="223"/>
      <c r="E1082" s="224">
        <v>300</v>
      </c>
      <c r="F1082" s="222"/>
      <c r="G1082" s="222"/>
      <c r="H1082" s="222"/>
      <c r="I1082" s="222"/>
      <c r="J1082" s="222"/>
      <c r="K1082" s="222"/>
      <c r="L1082" s="222"/>
      <c r="M1082" s="222"/>
      <c r="N1082" s="222"/>
      <c r="O1082" s="222"/>
      <c r="P1082" s="222"/>
      <c r="Q1082" s="222"/>
      <c r="R1082" s="222"/>
      <c r="S1082" s="222"/>
      <c r="T1082" s="222"/>
      <c r="U1082" s="222"/>
      <c r="V1082" s="222"/>
      <c r="W1082" s="222"/>
      <c r="X1082" s="222"/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259</v>
      </c>
      <c r="AH1082" s="213">
        <v>0</v>
      </c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ht="20.399999999999999" outlineLevel="1" x14ac:dyDescent="0.25">
      <c r="A1083" s="232">
        <v>346</v>
      </c>
      <c r="B1083" s="233" t="s">
        <v>1533</v>
      </c>
      <c r="C1083" s="252" t="s">
        <v>1534</v>
      </c>
      <c r="D1083" s="234" t="s">
        <v>216</v>
      </c>
      <c r="E1083" s="235">
        <v>7.7770000000000001</v>
      </c>
      <c r="F1083" s="236"/>
      <c r="G1083" s="237">
        <f>ROUND(E1083*F1083,2)</f>
        <v>0</v>
      </c>
      <c r="H1083" s="236"/>
      <c r="I1083" s="237">
        <f>ROUND(E1083*H1083,2)</f>
        <v>0</v>
      </c>
      <c r="J1083" s="236"/>
      <c r="K1083" s="237">
        <f>ROUND(E1083*J1083,2)</f>
        <v>0</v>
      </c>
      <c r="L1083" s="237">
        <v>21</v>
      </c>
      <c r="M1083" s="237">
        <f>G1083*(1+L1083/100)</f>
        <v>0</v>
      </c>
      <c r="N1083" s="237">
        <v>2.07E-2</v>
      </c>
      <c r="O1083" s="237">
        <f>ROUND(E1083*N1083,2)</f>
        <v>0.16</v>
      </c>
      <c r="P1083" s="237">
        <v>0</v>
      </c>
      <c r="Q1083" s="237">
        <f>ROUND(E1083*P1083,2)</f>
        <v>0</v>
      </c>
      <c r="R1083" s="237" t="s">
        <v>291</v>
      </c>
      <c r="S1083" s="237" t="s">
        <v>185</v>
      </c>
      <c r="T1083" s="238" t="s">
        <v>185</v>
      </c>
      <c r="U1083" s="222">
        <v>0</v>
      </c>
      <c r="V1083" s="222">
        <f>ROUND(E1083*U1083,2)</f>
        <v>0</v>
      </c>
      <c r="W1083" s="222"/>
      <c r="X1083" s="222" t="s">
        <v>292</v>
      </c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293</v>
      </c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 x14ac:dyDescent="0.25">
      <c r="A1084" s="220"/>
      <c r="B1084" s="221"/>
      <c r="C1084" s="257" t="s">
        <v>1535</v>
      </c>
      <c r="D1084" s="223"/>
      <c r="E1084" s="224">
        <v>7.7770000000000001</v>
      </c>
      <c r="F1084" s="222"/>
      <c r="G1084" s="222"/>
      <c r="H1084" s="222"/>
      <c r="I1084" s="222"/>
      <c r="J1084" s="222"/>
      <c r="K1084" s="222"/>
      <c r="L1084" s="222"/>
      <c r="M1084" s="222"/>
      <c r="N1084" s="222"/>
      <c r="O1084" s="222"/>
      <c r="P1084" s="222"/>
      <c r="Q1084" s="222"/>
      <c r="R1084" s="222"/>
      <c r="S1084" s="222"/>
      <c r="T1084" s="222"/>
      <c r="U1084" s="222"/>
      <c r="V1084" s="222"/>
      <c r="W1084" s="222"/>
      <c r="X1084" s="222"/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259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5">
      <c r="A1085" s="232">
        <v>347</v>
      </c>
      <c r="B1085" s="233" t="s">
        <v>1536</v>
      </c>
      <c r="C1085" s="252" t="s">
        <v>1537</v>
      </c>
      <c r="D1085" s="234" t="s">
        <v>270</v>
      </c>
      <c r="E1085" s="235">
        <v>0.37398999999999999</v>
      </c>
      <c r="F1085" s="236"/>
      <c r="G1085" s="237">
        <f>ROUND(E1085*F1085,2)</f>
        <v>0</v>
      </c>
      <c r="H1085" s="236"/>
      <c r="I1085" s="237">
        <f>ROUND(E1085*H1085,2)</f>
        <v>0</v>
      </c>
      <c r="J1085" s="236"/>
      <c r="K1085" s="237">
        <f>ROUND(E1085*J1085,2)</f>
        <v>0</v>
      </c>
      <c r="L1085" s="237">
        <v>21</v>
      </c>
      <c r="M1085" s="237">
        <f>G1085*(1+L1085/100)</f>
        <v>0</v>
      </c>
      <c r="N1085" s="237">
        <v>0</v>
      </c>
      <c r="O1085" s="237">
        <f>ROUND(E1085*N1085,2)</f>
        <v>0</v>
      </c>
      <c r="P1085" s="237">
        <v>0</v>
      </c>
      <c r="Q1085" s="237">
        <f>ROUND(E1085*P1085,2)</f>
        <v>0</v>
      </c>
      <c r="R1085" s="237" t="s">
        <v>1514</v>
      </c>
      <c r="S1085" s="237" t="s">
        <v>185</v>
      </c>
      <c r="T1085" s="238" t="s">
        <v>185</v>
      </c>
      <c r="U1085" s="222">
        <v>1.2649999999999999</v>
      </c>
      <c r="V1085" s="222">
        <f>ROUND(E1085*U1085,2)</f>
        <v>0.47</v>
      </c>
      <c r="W1085" s="222"/>
      <c r="X1085" s="222" t="s">
        <v>297</v>
      </c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298</v>
      </c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5">
      <c r="A1086" s="220"/>
      <c r="B1086" s="221"/>
      <c r="C1086" s="254" t="s">
        <v>1256</v>
      </c>
      <c r="D1086" s="241"/>
      <c r="E1086" s="241"/>
      <c r="F1086" s="241"/>
      <c r="G1086" s="241"/>
      <c r="H1086" s="222"/>
      <c r="I1086" s="222"/>
      <c r="J1086" s="222"/>
      <c r="K1086" s="222"/>
      <c r="L1086" s="222"/>
      <c r="M1086" s="222"/>
      <c r="N1086" s="222"/>
      <c r="O1086" s="222"/>
      <c r="P1086" s="222"/>
      <c r="Q1086" s="222"/>
      <c r="R1086" s="222"/>
      <c r="S1086" s="222"/>
      <c r="T1086" s="222"/>
      <c r="U1086" s="222"/>
      <c r="V1086" s="222"/>
      <c r="W1086" s="222"/>
      <c r="X1086" s="222"/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221</v>
      </c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5">
      <c r="A1087" s="220"/>
      <c r="B1087" s="221"/>
      <c r="C1087" s="257" t="s">
        <v>300</v>
      </c>
      <c r="D1087" s="223"/>
      <c r="E1087" s="224"/>
      <c r="F1087" s="222"/>
      <c r="G1087" s="222"/>
      <c r="H1087" s="222"/>
      <c r="I1087" s="222"/>
      <c r="J1087" s="222"/>
      <c r="K1087" s="222"/>
      <c r="L1087" s="222"/>
      <c r="M1087" s="222"/>
      <c r="N1087" s="222"/>
      <c r="O1087" s="222"/>
      <c r="P1087" s="222"/>
      <c r="Q1087" s="222"/>
      <c r="R1087" s="222"/>
      <c r="S1087" s="222"/>
      <c r="T1087" s="222"/>
      <c r="U1087" s="222"/>
      <c r="V1087" s="222"/>
      <c r="W1087" s="222"/>
      <c r="X1087" s="222"/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259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5">
      <c r="A1088" s="220"/>
      <c r="B1088" s="221"/>
      <c r="C1088" s="257" t="s">
        <v>1538</v>
      </c>
      <c r="D1088" s="223"/>
      <c r="E1088" s="224"/>
      <c r="F1088" s="222"/>
      <c r="G1088" s="222"/>
      <c r="H1088" s="222"/>
      <c r="I1088" s="222"/>
      <c r="J1088" s="222"/>
      <c r="K1088" s="222"/>
      <c r="L1088" s="222"/>
      <c r="M1088" s="222"/>
      <c r="N1088" s="222"/>
      <c r="O1088" s="222"/>
      <c r="P1088" s="222"/>
      <c r="Q1088" s="222"/>
      <c r="R1088" s="222"/>
      <c r="S1088" s="222"/>
      <c r="T1088" s="222"/>
      <c r="U1088" s="222"/>
      <c r="V1088" s="222"/>
      <c r="W1088" s="222"/>
      <c r="X1088" s="222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259</v>
      </c>
      <c r="AH1088" s="213">
        <v>0</v>
      </c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 x14ac:dyDescent="0.25">
      <c r="A1089" s="220"/>
      <c r="B1089" s="221"/>
      <c r="C1089" s="257" t="s">
        <v>1539</v>
      </c>
      <c r="D1089" s="223"/>
      <c r="E1089" s="224">
        <v>0.37398999999999999</v>
      </c>
      <c r="F1089" s="222"/>
      <c r="G1089" s="222"/>
      <c r="H1089" s="222"/>
      <c r="I1089" s="222"/>
      <c r="J1089" s="222"/>
      <c r="K1089" s="222"/>
      <c r="L1089" s="222"/>
      <c r="M1089" s="222"/>
      <c r="N1089" s="222"/>
      <c r="O1089" s="222"/>
      <c r="P1089" s="222"/>
      <c r="Q1089" s="222"/>
      <c r="R1089" s="222"/>
      <c r="S1089" s="222"/>
      <c r="T1089" s="222"/>
      <c r="U1089" s="222"/>
      <c r="V1089" s="222"/>
      <c r="W1089" s="222"/>
      <c r="X1089" s="222"/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259</v>
      </c>
      <c r="AH1089" s="213">
        <v>0</v>
      </c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x14ac:dyDescent="0.25">
      <c r="A1090" s="226" t="s">
        <v>180</v>
      </c>
      <c r="B1090" s="227" t="s">
        <v>122</v>
      </c>
      <c r="C1090" s="251" t="s">
        <v>123</v>
      </c>
      <c r="D1090" s="228"/>
      <c r="E1090" s="229"/>
      <c r="F1090" s="230"/>
      <c r="G1090" s="230">
        <f>SUMIF(AG1091:AG1175,"&lt;&gt;NOR",G1091:G1175)</f>
        <v>0</v>
      </c>
      <c r="H1090" s="230"/>
      <c r="I1090" s="230">
        <f>SUM(I1091:I1175)</f>
        <v>0</v>
      </c>
      <c r="J1090" s="230"/>
      <c r="K1090" s="230">
        <f>SUM(K1091:K1175)</f>
        <v>0</v>
      </c>
      <c r="L1090" s="230"/>
      <c r="M1090" s="230">
        <f>SUM(M1091:M1175)</f>
        <v>0</v>
      </c>
      <c r="N1090" s="230"/>
      <c r="O1090" s="230">
        <f>SUM(O1091:O1175)</f>
        <v>1.35</v>
      </c>
      <c r="P1090" s="230"/>
      <c r="Q1090" s="230">
        <f>SUM(Q1091:Q1175)</f>
        <v>0</v>
      </c>
      <c r="R1090" s="230"/>
      <c r="S1090" s="230"/>
      <c r="T1090" s="231"/>
      <c r="U1090" s="225"/>
      <c r="V1090" s="225">
        <f>SUM(V1091:V1175)</f>
        <v>281.44</v>
      </c>
      <c r="W1090" s="225"/>
      <c r="X1090" s="225"/>
      <c r="AG1090" t="s">
        <v>181</v>
      </c>
    </row>
    <row r="1091" spans="1:60" outlineLevel="1" x14ac:dyDescent="0.25">
      <c r="A1091" s="232">
        <v>348</v>
      </c>
      <c r="B1091" s="233" t="s">
        <v>1540</v>
      </c>
      <c r="C1091" s="252" t="s">
        <v>1541</v>
      </c>
      <c r="D1091" s="234" t="s">
        <v>400</v>
      </c>
      <c r="E1091" s="235">
        <v>12</v>
      </c>
      <c r="F1091" s="236"/>
      <c r="G1091" s="237">
        <f>ROUND(E1091*F1091,2)</f>
        <v>0</v>
      </c>
      <c r="H1091" s="236"/>
      <c r="I1091" s="237">
        <f>ROUND(E1091*H1091,2)</f>
        <v>0</v>
      </c>
      <c r="J1091" s="236"/>
      <c r="K1091" s="237">
        <f>ROUND(E1091*J1091,2)</f>
        <v>0</v>
      </c>
      <c r="L1091" s="237">
        <v>21</v>
      </c>
      <c r="M1091" s="237">
        <f>G1091*(1+L1091/100)</f>
        <v>0</v>
      </c>
      <c r="N1091" s="237">
        <v>0</v>
      </c>
      <c r="O1091" s="237">
        <f>ROUND(E1091*N1091,2)</f>
        <v>0</v>
      </c>
      <c r="P1091" s="237">
        <v>0</v>
      </c>
      <c r="Q1091" s="237">
        <f>ROUND(E1091*P1091,2)</f>
        <v>0</v>
      </c>
      <c r="R1091" s="237" t="s">
        <v>1514</v>
      </c>
      <c r="S1091" s="237" t="s">
        <v>185</v>
      </c>
      <c r="T1091" s="238" t="s">
        <v>185</v>
      </c>
      <c r="U1091" s="222">
        <v>0.17</v>
      </c>
      <c r="V1091" s="222">
        <f>ROUND(E1091*U1091,2)</f>
        <v>2.04</v>
      </c>
      <c r="W1091" s="222"/>
      <c r="X1091" s="222" t="s">
        <v>218</v>
      </c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219</v>
      </c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5">
      <c r="A1092" s="220"/>
      <c r="B1092" s="221"/>
      <c r="C1092" s="257" t="s">
        <v>1542</v>
      </c>
      <c r="D1092" s="223"/>
      <c r="E1092" s="224">
        <v>12</v>
      </c>
      <c r="F1092" s="222"/>
      <c r="G1092" s="222"/>
      <c r="H1092" s="222"/>
      <c r="I1092" s="222"/>
      <c r="J1092" s="222"/>
      <c r="K1092" s="222"/>
      <c r="L1092" s="222"/>
      <c r="M1092" s="222"/>
      <c r="N1092" s="222"/>
      <c r="O1092" s="222"/>
      <c r="P1092" s="222"/>
      <c r="Q1092" s="222"/>
      <c r="R1092" s="222"/>
      <c r="S1092" s="222"/>
      <c r="T1092" s="222"/>
      <c r="U1092" s="222"/>
      <c r="V1092" s="222"/>
      <c r="W1092" s="222"/>
      <c r="X1092" s="222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259</v>
      </c>
      <c r="AH1092" s="213">
        <v>0</v>
      </c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5">
      <c r="A1093" s="232">
        <v>349</v>
      </c>
      <c r="B1093" s="233" t="s">
        <v>1543</v>
      </c>
      <c r="C1093" s="252" t="s">
        <v>1544</v>
      </c>
      <c r="D1093" s="234" t="s">
        <v>400</v>
      </c>
      <c r="E1093" s="235">
        <v>12</v>
      </c>
      <c r="F1093" s="236"/>
      <c r="G1093" s="237">
        <f>ROUND(E1093*F1093,2)</f>
        <v>0</v>
      </c>
      <c r="H1093" s="236"/>
      <c r="I1093" s="237">
        <f>ROUND(E1093*H1093,2)</f>
        <v>0</v>
      </c>
      <c r="J1093" s="236"/>
      <c r="K1093" s="237">
        <f>ROUND(E1093*J1093,2)</f>
        <v>0</v>
      </c>
      <c r="L1093" s="237">
        <v>21</v>
      </c>
      <c r="M1093" s="237">
        <f>G1093*(1+L1093/100)</f>
        <v>0</v>
      </c>
      <c r="N1093" s="237">
        <v>9.0000000000000006E-5</v>
      </c>
      <c r="O1093" s="237">
        <f>ROUND(E1093*N1093,2)</f>
        <v>0</v>
      </c>
      <c r="P1093" s="237">
        <v>0</v>
      </c>
      <c r="Q1093" s="237">
        <f>ROUND(E1093*P1093,2)</f>
        <v>0</v>
      </c>
      <c r="R1093" s="237" t="s">
        <v>1122</v>
      </c>
      <c r="S1093" s="237" t="s">
        <v>185</v>
      </c>
      <c r="T1093" s="238" t="s">
        <v>185</v>
      </c>
      <c r="U1093" s="222">
        <v>0.39</v>
      </c>
      <c r="V1093" s="222">
        <f>ROUND(E1093*U1093,2)</f>
        <v>4.68</v>
      </c>
      <c r="W1093" s="222"/>
      <c r="X1093" s="222" t="s">
        <v>218</v>
      </c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219</v>
      </c>
      <c r="AH1093" s="213"/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 x14ac:dyDescent="0.25">
      <c r="A1094" s="220"/>
      <c r="B1094" s="221"/>
      <c r="C1094" s="257" t="s">
        <v>1545</v>
      </c>
      <c r="D1094" s="223"/>
      <c r="E1094" s="224">
        <v>12</v>
      </c>
      <c r="F1094" s="222"/>
      <c r="G1094" s="222"/>
      <c r="H1094" s="222"/>
      <c r="I1094" s="222"/>
      <c r="J1094" s="222"/>
      <c r="K1094" s="222"/>
      <c r="L1094" s="222"/>
      <c r="M1094" s="222"/>
      <c r="N1094" s="222"/>
      <c r="O1094" s="222"/>
      <c r="P1094" s="222"/>
      <c r="Q1094" s="222"/>
      <c r="R1094" s="222"/>
      <c r="S1094" s="222"/>
      <c r="T1094" s="222"/>
      <c r="U1094" s="222"/>
      <c r="V1094" s="222"/>
      <c r="W1094" s="222"/>
      <c r="X1094" s="222"/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259</v>
      </c>
      <c r="AH1094" s="213">
        <v>0</v>
      </c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 x14ac:dyDescent="0.25">
      <c r="A1095" s="232">
        <v>350</v>
      </c>
      <c r="B1095" s="233" t="s">
        <v>1546</v>
      </c>
      <c r="C1095" s="252" t="s">
        <v>1547</v>
      </c>
      <c r="D1095" s="234" t="s">
        <v>400</v>
      </c>
      <c r="E1095" s="235">
        <v>12</v>
      </c>
      <c r="F1095" s="236"/>
      <c r="G1095" s="237">
        <f>ROUND(E1095*F1095,2)</f>
        <v>0</v>
      </c>
      <c r="H1095" s="236"/>
      <c r="I1095" s="237">
        <f>ROUND(E1095*H1095,2)</f>
        <v>0</v>
      </c>
      <c r="J1095" s="236"/>
      <c r="K1095" s="237">
        <f>ROUND(E1095*J1095,2)</f>
        <v>0</v>
      </c>
      <c r="L1095" s="237">
        <v>21</v>
      </c>
      <c r="M1095" s="237">
        <f>G1095*(1+L1095/100)</f>
        <v>0</v>
      </c>
      <c r="N1095" s="237">
        <v>5.0000000000000002E-5</v>
      </c>
      <c r="O1095" s="237">
        <f>ROUND(E1095*N1095,2)</f>
        <v>0</v>
      </c>
      <c r="P1095" s="237">
        <v>0</v>
      </c>
      <c r="Q1095" s="237">
        <f>ROUND(E1095*P1095,2)</f>
        <v>0</v>
      </c>
      <c r="R1095" s="237" t="s">
        <v>1122</v>
      </c>
      <c r="S1095" s="237" t="s">
        <v>185</v>
      </c>
      <c r="T1095" s="238" t="s">
        <v>185</v>
      </c>
      <c r="U1095" s="222">
        <v>0.44850000000000001</v>
      </c>
      <c r="V1095" s="222">
        <f>ROUND(E1095*U1095,2)</f>
        <v>5.38</v>
      </c>
      <c r="W1095" s="222"/>
      <c r="X1095" s="222" t="s">
        <v>218</v>
      </c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219</v>
      </c>
      <c r="AH1095" s="213"/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5">
      <c r="A1096" s="220"/>
      <c r="B1096" s="221"/>
      <c r="C1096" s="257" t="s">
        <v>1545</v>
      </c>
      <c r="D1096" s="223"/>
      <c r="E1096" s="224">
        <v>12</v>
      </c>
      <c r="F1096" s="222"/>
      <c r="G1096" s="222"/>
      <c r="H1096" s="222"/>
      <c r="I1096" s="222"/>
      <c r="J1096" s="222"/>
      <c r="K1096" s="222"/>
      <c r="L1096" s="222"/>
      <c r="M1096" s="222"/>
      <c r="N1096" s="222"/>
      <c r="O1096" s="222"/>
      <c r="P1096" s="222"/>
      <c r="Q1096" s="222"/>
      <c r="R1096" s="222"/>
      <c r="S1096" s="222"/>
      <c r="T1096" s="222"/>
      <c r="U1096" s="222"/>
      <c r="V1096" s="222"/>
      <c r="W1096" s="222"/>
      <c r="X1096" s="222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259</v>
      </c>
      <c r="AH1096" s="213">
        <v>0</v>
      </c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5">
      <c r="A1097" s="232">
        <v>351</v>
      </c>
      <c r="B1097" s="233" t="s">
        <v>1548</v>
      </c>
      <c r="C1097" s="252" t="s">
        <v>1549</v>
      </c>
      <c r="D1097" s="234" t="s">
        <v>400</v>
      </c>
      <c r="E1097" s="235">
        <v>106.985</v>
      </c>
      <c r="F1097" s="236"/>
      <c r="G1097" s="237">
        <f>ROUND(E1097*F1097,2)</f>
        <v>0</v>
      </c>
      <c r="H1097" s="236"/>
      <c r="I1097" s="237">
        <f>ROUND(E1097*H1097,2)</f>
        <v>0</v>
      </c>
      <c r="J1097" s="236"/>
      <c r="K1097" s="237">
        <f>ROUND(E1097*J1097,2)</f>
        <v>0</v>
      </c>
      <c r="L1097" s="237">
        <v>21</v>
      </c>
      <c r="M1097" s="237">
        <f>G1097*(1+L1097/100)</f>
        <v>0</v>
      </c>
      <c r="N1097" s="237">
        <v>3.0000000000000001E-5</v>
      </c>
      <c r="O1097" s="237">
        <f>ROUND(E1097*N1097,2)</f>
        <v>0</v>
      </c>
      <c r="P1097" s="237">
        <v>0</v>
      </c>
      <c r="Q1097" s="237">
        <f>ROUND(E1097*P1097,2)</f>
        <v>0</v>
      </c>
      <c r="R1097" s="237" t="s">
        <v>1122</v>
      </c>
      <c r="S1097" s="237" t="s">
        <v>185</v>
      </c>
      <c r="T1097" s="238" t="s">
        <v>185</v>
      </c>
      <c r="U1097" s="222">
        <v>0.14000000000000001</v>
      </c>
      <c r="V1097" s="222">
        <f>ROUND(E1097*U1097,2)</f>
        <v>14.98</v>
      </c>
      <c r="W1097" s="222"/>
      <c r="X1097" s="222" t="s">
        <v>218</v>
      </c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219</v>
      </c>
      <c r="AH1097" s="213"/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5">
      <c r="A1098" s="220"/>
      <c r="B1098" s="221"/>
      <c r="C1098" s="257" t="s">
        <v>1550</v>
      </c>
      <c r="D1098" s="223"/>
      <c r="E1098" s="224">
        <v>31.145</v>
      </c>
      <c r="F1098" s="222"/>
      <c r="G1098" s="222"/>
      <c r="H1098" s="222"/>
      <c r="I1098" s="222"/>
      <c r="J1098" s="222"/>
      <c r="K1098" s="222"/>
      <c r="L1098" s="222"/>
      <c r="M1098" s="222"/>
      <c r="N1098" s="222"/>
      <c r="O1098" s="222"/>
      <c r="P1098" s="222"/>
      <c r="Q1098" s="222"/>
      <c r="R1098" s="222"/>
      <c r="S1098" s="222"/>
      <c r="T1098" s="222"/>
      <c r="U1098" s="222"/>
      <c r="V1098" s="222"/>
      <c r="W1098" s="222"/>
      <c r="X1098" s="222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259</v>
      </c>
      <c r="AH1098" s="213">
        <v>0</v>
      </c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5">
      <c r="A1099" s="220"/>
      <c r="B1099" s="221"/>
      <c r="C1099" s="257" t="s">
        <v>1551</v>
      </c>
      <c r="D1099" s="223"/>
      <c r="E1099" s="224">
        <v>23.42</v>
      </c>
      <c r="F1099" s="222"/>
      <c r="G1099" s="222"/>
      <c r="H1099" s="222"/>
      <c r="I1099" s="222"/>
      <c r="J1099" s="222"/>
      <c r="K1099" s="222"/>
      <c r="L1099" s="222"/>
      <c r="M1099" s="222"/>
      <c r="N1099" s="222"/>
      <c r="O1099" s="222"/>
      <c r="P1099" s="222"/>
      <c r="Q1099" s="222"/>
      <c r="R1099" s="222"/>
      <c r="S1099" s="222"/>
      <c r="T1099" s="222"/>
      <c r="U1099" s="222"/>
      <c r="V1099" s="222"/>
      <c r="W1099" s="222"/>
      <c r="X1099" s="222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259</v>
      </c>
      <c r="AH1099" s="213">
        <v>0</v>
      </c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outlineLevel="1" x14ac:dyDescent="0.25">
      <c r="A1100" s="220"/>
      <c r="B1100" s="221"/>
      <c r="C1100" s="257" t="s">
        <v>1552</v>
      </c>
      <c r="D1100" s="223"/>
      <c r="E1100" s="224">
        <v>25.22</v>
      </c>
      <c r="F1100" s="222"/>
      <c r="G1100" s="222"/>
      <c r="H1100" s="222"/>
      <c r="I1100" s="222"/>
      <c r="J1100" s="222"/>
      <c r="K1100" s="222"/>
      <c r="L1100" s="222"/>
      <c r="M1100" s="222"/>
      <c r="N1100" s="222"/>
      <c r="O1100" s="222"/>
      <c r="P1100" s="222"/>
      <c r="Q1100" s="222"/>
      <c r="R1100" s="222"/>
      <c r="S1100" s="222"/>
      <c r="T1100" s="222"/>
      <c r="U1100" s="222"/>
      <c r="V1100" s="222"/>
      <c r="W1100" s="222"/>
      <c r="X1100" s="222"/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259</v>
      </c>
      <c r="AH1100" s="213">
        <v>0</v>
      </c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1" x14ac:dyDescent="0.25">
      <c r="A1101" s="220"/>
      <c r="B1101" s="221"/>
      <c r="C1101" s="257" t="s">
        <v>1553</v>
      </c>
      <c r="D1101" s="223"/>
      <c r="E1101" s="224">
        <v>8.5</v>
      </c>
      <c r="F1101" s="222"/>
      <c r="G1101" s="222"/>
      <c r="H1101" s="222"/>
      <c r="I1101" s="222"/>
      <c r="J1101" s="222"/>
      <c r="K1101" s="222"/>
      <c r="L1101" s="222"/>
      <c r="M1101" s="222"/>
      <c r="N1101" s="222"/>
      <c r="O1101" s="222"/>
      <c r="P1101" s="222"/>
      <c r="Q1101" s="222"/>
      <c r="R1101" s="222"/>
      <c r="S1101" s="222"/>
      <c r="T1101" s="222"/>
      <c r="U1101" s="222"/>
      <c r="V1101" s="222"/>
      <c r="W1101" s="222"/>
      <c r="X1101" s="222"/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259</v>
      </c>
      <c r="AH1101" s="213">
        <v>0</v>
      </c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 x14ac:dyDescent="0.25">
      <c r="A1102" s="220"/>
      <c r="B1102" s="221"/>
      <c r="C1102" s="257" t="s">
        <v>1554</v>
      </c>
      <c r="D1102" s="223"/>
      <c r="E1102" s="224">
        <v>18.7</v>
      </c>
      <c r="F1102" s="222"/>
      <c r="G1102" s="222"/>
      <c r="H1102" s="222"/>
      <c r="I1102" s="222"/>
      <c r="J1102" s="222"/>
      <c r="K1102" s="222"/>
      <c r="L1102" s="222"/>
      <c r="M1102" s="222"/>
      <c r="N1102" s="222"/>
      <c r="O1102" s="222"/>
      <c r="P1102" s="222"/>
      <c r="Q1102" s="222"/>
      <c r="R1102" s="222"/>
      <c r="S1102" s="222"/>
      <c r="T1102" s="222"/>
      <c r="U1102" s="222"/>
      <c r="V1102" s="222"/>
      <c r="W1102" s="222"/>
      <c r="X1102" s="222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259</v>
      </c>
      <c r="AH1102" s="213">
        <v>0</v>
      </c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ht="20.399999999999999" outlineLevel="1" x14ac:dyDescent="0.25">
      <c r="A1103" s="232">
        <v>352</v>
      </c>
      <c r="B1103" s="233" t="s">
        <v>1555</v>
      </c>
      <c r="C1103" s="252" t="s">
        <v>1556</v>
      </c>
      <c r="D1103" s="234" t="s">
        <v>400</v>
      </c>
      <c r="E1103" s="235">
        <v>128.41999999999999</v>
      </c>
      <c r="F1103" s="236"/>
      <c r="G1103" s="237">
        <f>ROUND(E1103*F1103,2)</f>
        <v>0</v>
      </c>
      <c r="H1103" s="236"/>
      <c r="I1103" s="237">
        <f>ROUND(E1103*H1103,2)</f>
        <v>0</v>
      </c>
      <c r="J1103" s="236"/>
      <c r="K1103" s="237">
        <f>ROUND(E1103*J1103,2)</f>
        <v>0</v>
      </c>
      <c r="L1103" s="237">
        <v>21</v>
      </c>
      <c r="M1103" s="237">
        <f>G1103*(1+L1103/100)</f>
        <v>0</v>
      </c>
      <c r="N1103" s="237">
        <v>2.2000000000000001E-4</v>
      </c>
      <c r="O1103" s="237">
        <f>ROUND(E1103*N1103,2)</f>
        <v>0.03</v>
      </c>
      <c r="P1103" s="237">
        <v>0</v>
      </c>
      <c r="Q1103" s="237">
        <f>ROUND(E1103*P1103,2)</f>
        <v>0</v>
      </c>
      <c r="R1103" s="237" t="s">
        <v>1122</v>
      </c>
      <c r="S1103" s="237" t="s">
        <v>185</v>
      </c>
      <c r="T1103" s="238" t="s">
        <v>185</v>
      </c>
      <c r="U1103" s="222">
        <v>0.23</v>
      </c>
      <c r="V1103" s="222">
        <f>ROUND(E1103*U1103,2)</f>
        <v>29.54</v>
      </c>
      <c r="W1103" s="222"/>
      <c r="X1103" s="222" t="s">
        <v>218</v>
      </c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219</v>
      </c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5">
      <c r="A1104" s="220"/>
      <c r="B1104" s="221"/>
      <c r="C1104" s="253" t="s">
        <v>1557</v>
      </c>
      <c r="D1104" s="240"/>
      <c r="E1104" s="240"/>
      <c r="F1104" s="240"/>
      <c r="G1104" s="240"/>
      <c r="H1104" s="222"/>
      <c r="I1104" s="222"/>
      <c r="J1104" s="222"/>
      <c r="K1104" s="222"/>
      <c r="L1104" s="222"/>
      <c r="M1104" s="222"/>
      <c r="N1104" s="222"/>
      <c r="O1104" s="222"/>
      <c r="P1104" s="222"/>
      <c r="Q1104" s="222"/>
      <c r="R1104" s="222"/>
      <c r="S1104" s="222"/>
      <c r="T1104" s="222"/>
      <c r="U1104" s="222"/>
      <c r="V1104" s="222"/>
      <c r="W1104" s="222"/>
      <c r="X1104" s="222"/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190</v>
      </c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5">
      <c r="A1105" s="220"/>
      <c r="B1105" s="221"/>
      <c r="C1105" s="257" t="s">
        <v>1558</v>
      </c>
      <c r="D1105" s="223"/>
      <c r="E1105" s="224">
        <v>6.25</v>
      </c>
      <c r="F1105" s="222"/>
      <c r="G1105" s="222"/>
      <c r="H1105" s="222"/>
      <c r="I1105" s="222"/>
      <c r="J1105" s="222"/>
      <c r="K1105" s="222"/>
      <c r="L1105" s="222"/>
      <c r="M1105" s="222"/>
      <c r="N1105" s="222"/>
      <c r="O1105" s="222"/>
      <c r="P1105" s="222"/>
      <c r="Q1105" s="222"/>
      <c r="R1105" s="222"/>
      <c r="S1105" s="222"/>
      <c r="T1105" s="222"/>
      <c r="U1105" s="222"/>
      <c r="V1105" s="222"/>
      <c r="W1105" s="222"/>
      <c r="X1105" s="222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259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5">
      <c r="A1106" s="220"/>
      <c r="B1106" s="221"/>
      <c r="C1106" s="257" t="s">
        <v>1559</v>
      </c>
      <c r="D1106" s="223"/>
      <c r="E1106" s="224">
        <v>20.6</v>
      </c>
      <c r="F1106" s="222"/>
      <c r="G1106" s="222"/>
      <c r="H1106" s="222"/>
      <c r="I1106" s="222"/>
      <c r="J1106" s="222"/>
      <c r="K1106" s="222"/>
      <c r="L1106" s="222"/>
      <c r="M1106" s="222"/>
      <c r="N1106" s="222"/>
      <c r="O1106" s="222"/>
      <c r="P1106" s="222"/>
      <c r="Q1106" s="222"/>
      <c r="R1106" s="222"/>
      <c r="S1106" s="222"/>
      <c r="T1106" s="222"/>
      <c r="U1106" s="222"/>
      <c r="V1106" s="222"/>
      <c r="W1106" s="222"/>
      <c r="X1106" s="222"/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259</v>
      </c>
      <c r="AH1106" s="213">
        <v>0</v>
      </c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 x14ac:dyDescent="0.25">
      <c r="A1107" s="220"/>
      <c r="B1107" s="221"/>
      <c r="C1107" s="257" t="s">
        <v>1560</v>
      </c>
      <c r="D1107" s="223"/>
      <c r="E1107" s="224">
        <v>10.164999999999999</v>
      </c>
      <c r="F1107" s="222"/>
      <c r="G1107" s="222"/>
      <c r="H1107" s="222"/>
      <c r="I1107" s="222"/>
      <c r="J1107" s="222"/>
      <c r="K1107" s="222"/>
      <c r="L1107" s="222"/>
      <c r="M1107" s="222"/>
      <c r="N1107" s="222"/>
      <c r="O1107" s="222"/>
      <c r="P1107" s="222"/>
      <c r="Q1107" s="222"/>
      <c r="R1107" s="222"/>
      <c r="S1107" s="222"/>
      <c r="T1107" s="222"/>
      <c r="U1107" s="222"/>
      <c r="V1107" s="222"/>
      <c r="W1107" s="222"/>
      <c r="X1107" s="222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259</v>
      </c>
      <c r="AH1107" s="213">
        <v>0</v>
      </c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5">
      <c r="A1108" s="220"/>
      <c r="B1108" s="221"/>
      <c r="C1108" s="257" t="s">
        <v>1561</v>
      </c>
      <c r="D1108" s="223"/>
      <c r="E1108" s="224">
        <v>10.1</v>
      </c>
      <c r="F1108" s="222"/>
      <c r="G1108" s="222"/>
      <c r="H1108" s="222"/>
      <c r="I1108" s="222"/>
      <c r="J1108" s="222"/>
      <c r="K1108" s="222"/>
      <c r="L1108" s="222"/>
      <c r="M1108" s="222"/>
      <c r="N1108" s="222"/>
      <c r="O1108" s="222"/>
      <c r="P1108" s="222"/>
      <c r="Q1108" s="222"/>
      <c r="R1108" s="222"/>
      <c r="S1108" s="222"/>
      <c r="T1108" s="222"/>
      <c r="U1108" s="222"/>
      <c r="V1108" s="222"/>
      <c r="W1108" s="222"/>
      <c r="X1108" s="222"/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259</v>
      </c>
      <c r="AH1108" s="213">
        <v>0</v>
      </c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5">
      <c r="A1109" s="220"/>
      <c r="B1109" s="221"/>
      <c r="C1109" s="257" t="s">
        <v>1562</v>
      </c>
      <c r="D1109" s="223"/>
      <c r="E1109" s="224">
        <v>7.6050000000000004</v>
      </c>
      <c r="F1109" s="222"/>
      <c r="G1109" s="222"/>
      <c r="H1109" s="222"/>
      <c r="I1109" s="222"/>
      <c r="J1109" s="222"/>
      <c r="K1109" s="222"/>
      <c r="L1109" s="222"/>
      <c r="M1109" s="222"/>
      <c r="N1109" s="222"/>
      <c r="O1109" s="222"/>
      <c r="P1109" s="222"/>
      <c r="Q1109" s="222"/>
      <c r="R1109" s="222"/>
      <c r="S1109" s="222"/>
      <c r="T1109" s="222"/>
      <c r="U1109" s="222"/>
      <c r="V1109" s="222"/>
      <c r="W1109" s="222"/>
      <c r="X1109" s="222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259</v>
      </c>
      <c r="AH1109" s="213">
        <v>0</v>
      </c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5">
      <c r="A1110" s="220"/>
      <c r="B1110" s="221"/>
      <c r="C1110" s="257" t="s">
        <v>1563</v>
      </c>
      <c r="D1110" s="223"/>
      <c r="E1110" s="224">
        <v>4.9800000000000004</v>
      </c>
      <c r="F1110" s="222"/>
      <c r="G1110" s="222"/>
      <c r="H1110" s="222"/>
      <c r="I1110" s="222"/>
      <c r="J1110" s="222"/>
      <c r="K1110" s="222"/>
      <c r="L1110" s="222"/>
      <c r="M1110" s="222"/>
      <c r="N1110" s="222"/>
      <c r="O1110" s="222"/>
      <c r="P1110" s="222"/>
      <c r="Q1110" s="222"/>
      <c r="R1110" s="222"/>
      <c r="S1110" s="222"/>
      <c r="T1110" s="222"/>
      <c r="U1110" s="222"/>
      <c r="V1110" s="222"/>
      <c r="W1110" s="222"/>
      <c r="X1110" s="222"/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259</v>
      </c>
      <c r="AH1110" s="213">
        <v>0</v>
      </c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5">
      <c r="A1111" s="220"/>
      <c r="B1111" s="221"/>
      <c r="C1111" s="257" t="s">
        <v>1564</v>
      </c>
      <c r="D1111" s="223"/>
      <c r="E1111" s="224">
        <v>21.85</v>
      </c>
      <c r="F1111" s="222"/>
      <c r="G1111" s="222"/>
      <c r="H1111" s="222"/>
      <c r="I1111" s="222"/>
      <c r="J1111" s="222"/>
      <c r="K1111" s="222"/>
      <c r="L1111" s="222"/>
      <c r="M1111" s="222"/>
      <c r="N1111" s="222"/>
      <c r="O1111" s="222"/>
      <c r="P1111" s="222"/>
      <c r="Q1111" s="222"/>
      <c r="R1111" s="222"/>
      <c r="S1111" s="222"/>
      <c r="T1111" s="222"/>
      <c r="U1111" s="222"/>
      <c r="V1111" s="222"/>
      <c r="W1111" s="222"/>
      <c r="X1111" s="222"/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259</v>
      </c>
      <c r="AH1111" s="213">
        <v>0</v>
      </c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5">
      <c r="A1112" s="220"/>
      <c r="B1112" s="221"/>
      <c r="C1112" s="257" t="s">
        <v>1565</v>
      </c>
      <c r="D1112" s="223"/>
      <c r="E1112" s="224">
        <v>46.87</v>
      </c>
      <c r="F1112" s="222"/>
      <c r="G1112" s="222"/>
      <c r="H1112" s="222"/>
      <c r="I1112" s="222"/>
      <c r="J1112" s="222"/>
      <c r="K1112" s="222"/>
      <c r="L1112" s="222"/>
      <c r="M1112" s="222"/>
      <c r="N1112" s="222"/>
      <c r="O1112" s="222"/>
      <c r="P1112" s="222"/>
      <c r="Q1112" s="222"/>
      <c r="R1112" s="222"/>
      <c r="S1112" s="222"/>
      <c r="T1112" s="222"/>
      <c r="U1112" s="222"/>
      <c r="V1112" s="222"/>
      <c r="W1112" s="222"/>
      <c r="X1112" s="222"/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259</v>
      </c>
      <c r="AH1112" s="213">
        <v>0</v>
      </c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ht="20.399999999999999" outlineLevel="1" x14ac:dyDescent="0.25">
      <c r="A1113" s="232">
        <v>353</v>
      </c>
      <c r="B1113" s="233" t="s">
        <v>1566</v>
      </c>
      <c r="C1113" s="252" t="s">
        <v>1567</v>
      </c>
      <c r="D1113" s="234" t="s">
        <v>216</v>
      </c>
      <c r="E1113" s="235">
        <v>183.60249999999999</v>
      </c>
      <c r="F1113" s="236"/>
      <c r="G1113" s="237">
        <f>ROUND(E1113*F1113,2)</f>
        <v>0</v>
      </c>
      <c r="H1113" s="236"/>
      <c r="I1113" s="237">
        <f>ROUND(E1113*H1113,2)</f>
        <v>0</v>
      </c>
      <c r="J1113" s="236"/>
      <c r="K1113" s="237">
        <f>ROUND(E1113*J1113,2)</f>
        <v>0</v>
      </c>
      <c r="L1113" s="237">
        <v>21</v>
      </c>
      <c r="M1113" s="237">
        <f>G1113*(1+L1113/100)</f>
        <v>0</v>
      </c>
      <c r="N1113" s="237">
        <v>2.5000000000000001E-4</v>
      </c>
      <c r="O1113" s="237">
        <f>ROUND(E1113*N1113,2)</f>
        <v>0.05</v>
      </c>
      <c r="P1113" s="237">
        <v>0</v>
      </c>
      <c r="Q1113" s="237">
        <f>ROUND(E1113*P1113,2)</f>
        <v>0</v>
      </c>
      <c r="R1113" s="237" t="s">
        <v>1122</v>
      </c>
      <c r="S1113" s="237" t="s">
        <v>185</v>
      </c>
      <c r="T1113" s="238" t="s">
        <v>185</v>
      </c>
      <c r="U1113" s="222">
        <v>0.38</v>
      </c>
      <c r="V1113" s="222">
        <f>ROUND(E1113*U1113,2)</f>
        <v>69.77</v>
      </c>
      <c r="W1113" s="222"/>
      <c r="X1113" s="222" t="s">
        <v>218</v>
      </c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219</v>
      </c>
      <c r="AH1113" s="213"/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 x14ac:dyDescent="0.25">
      <c r="A1114" s="220"/>
      <c r="B1114" s="221"/>
      <c r="C1114" s="257" t="s">
        <v>1568</v>
      </c>
      <c r="D1114" s="223"/>
      <c r="E1114" s="224">
        <v>48</v>
      </c>
      <c r="F1114" s="222"/>
      <c r="G1114" s="222"/>
      <c r="H1114" s="222"/>
      <c r="I1114" s="222"/>
      <c r="J1114" s="222"/>
      <c r="K1114" s="222"/>
      <c r="L1114" s="222"/>
      <c r="M1114" s="222"/>
      <c r="N1114" s="222"/>
      <c r="O1114" s="222"/>
      <c r="P1114" s="222"/>
      <c r="Q1114" s="222"/>
      <c r="R1114" s="222"/>
      <c r="S1114" s="222"/>
      <c r="T1114" s="222"/>
      <c r="U1114" s="222"/>
      <c r="V1114" s="222"/>
      <c r="W1114" s="222"/>
      <c r="X1114" s="222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259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5">
      <c r="A1115" s="220"/>
      <c r="B1115" s="221"/>
      <c r="C1115" s="257" t="s">
        <v>753</v>
      </c>
      <c r="D1115" s="223"/>
      <c r="E1115" s="224">
        <v>55.48</v>
      </c>
      <c r="F1115" s="222"/>
      <c r="G1115" s="222"/>
      <c r="H1115" s="222"/>
      <c r="I1115" s="222"/>
      <c r="J1115" s="222"/>
      <c r="K1115" s="222"/>
      <c r="L1115" s="222"/>
      <c r="M1115" s="222"/>
      <c r="N1115" s="222"/>
      <c r="O1115" s="222"/>
      <c r="P1115" s="222"/>
      <c r="Q1115" s="222"/>
      <c r="R1115" s="222"/>
      <c r="S1115" s="222"/>
      <c r="T1115" s="222"/>
      <c r="U1115" s="222"/>
      <c r="V1115" s="222"/>
      <c r="W1115" s="222"/>
      <c r="X1115" s="222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259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5">
      <c r="A1116" s="220"/>
      <c r="B1116" s="221"/>
      <c r="C1116" s="257" t="s">
        <v>755</v>
      </c>
      <c r="D1116" s="223"/>
      <c r="E1116" s="224">
        <v>1.7250000000000001</v>
      </c>
      <c r="F1116" s="222"/>
      <c r="G1116" s="222"/>
      <c r="H1116" s="222"/>
      <c r="I1116" s="222"/>
      <c r="J1116" s="222"/>
      <c r="K1116" s="222"/>
      <c r="L1116" s="222"/>
      <c r="M1116" s="222"/>
      <c r="N1116" s="222"/>
      <c r="O1116" s="222"/>
      <c r="P1116" s="222"/>
      <c r="Q1116" s="222"/>
      <c r="R1116" s="222"/>
      <c r="S1116" s="222"/>
      <c r="T1116" s="222"/>
      <c r="U1116" s="222"/>
      <c r="V1116" s="222"/>
      <c r="W1116" s="222"/>
      <c r="X1116" s="222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259</v>
      </c>
      <c r="AH1116" s="213">
        <v>0</v>
      </c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5">
      <c r="A1117" s="220"/>
      <c r="B1117" s="221"/>
      <c r="C1117" s="257" t="s">
        <v>756</v>
      </c>
      <c r="D1117" s="223"/>
      <c r="E1117" s="224">
        <v>15.4375</v>
      </c>
      <c r="F1117" s="222"/>
      <c r="G1117" s="222"/>
      <c r="H1117" s="222"/>
      <c r="I1117" s="222"/>
      <c r="J1117" s="222"/>
      <c r="K1117" s="222"/>
      <c r="L1117" s="222"/>
      <c r="M1117" s="222"/>
      <c r="N1117" s="222"/>
      <c r="O1117" s="222"/>
      <c r="P1117" s="222"/>
      <c r="Q1117" s="222"/>
      <c r="R1117" s="222"/>
      <c r="S1117" s="222"/>
      <c r="T1117" s="222"/>
      <c r="U1117" s="222"/>
      <c r="V1117" s="222"/>
      <c r="W1117" s="222"/>
      <c r="X1117" s="222"/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259</v>
      </c>
      <c r="AH1117" s="213">
        <v>0</v>
      </c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 x14ac:dyDescent="0.25">
      <c r="A1118" s="220"/>
      <c r="B1118" s="221"/>
      <c r="C1118" s="257" t="s">
        <v>1262</v>
      </c>
      <c r="D1118" s="223"/>
      <c r="E1118" s="224">
        <v>62.96</v>
      </c>
      <c r="F1118" s="222"/>
      <c r="G1118" s="222"/>
      <c r="H1118" s="222"/>
      <c r="I1118" s="222"/>
      <c r="J1118" s="222"/>
      <c r="K1118" s="222"/>
      <c r="L1118" s="222"/>
      <c r="M1118" s="222"/>
      <c r="N1118" s="222"/>
      <c r="O1118" s="222"/>
      <c r="P1118" s="222"/>
      <c r="Q1118" s="222"/>
      <c r="R1118" s="222"/>
      <c r="S1118" s="222"/>
      <c r="T1118" s="222"/>
      <c r="U1118" s="222"/>
      <c r="V1118" s="222"/>
      <c r="W1118" s="222"/>
      <c r="X1118" s="222"/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259</v>
      </c>
      <c r="AH1118" s="213">
        <v>0</v>
      </c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 x14ac:dyDescent="0.25">
      <c r="A1119" s="232">
        <v>354</v>
      </c>
      <c r="B1119" s="233" t="s">
        <v>1569</v>
      </c>
      <c r="C1119" s="252" t="s">
        <v>1570</v>
      </c>
      <c r="D1119" s="234" t="s">
        <v>400</v>
      </c>
      <c r="E1119" s="235">
        <v>359.70749999999998</v>
      </c>
      <c r="F1119" s="236"/>
      <c r="G1119" s="237">
        <f>ROUND(E1119*F1119,2)</f>
        <v>0</v>
      </c>
      <c r="H1119" s="236"/>
      <c r="I1119" s="237">
        <f>ROUND(E1119*H1119,2)</f>
        <v>0</v>
      </c>
      <c r="J1119" s="236"/>
      <c r="K1119" s="237">
        <f>ROUND(E1119*J1119,2)</f>
        <v>0</v>
      </c>
      <c r="L1119" s="237">
        <v>21</v>
      </c>
      <c r="M1119" s="237">
        <f>G1119*(1+L1119/100)</f>
        <v>0</v>
      </c>
      <c r="N1119" s="237">
        <v>4.0000000000000003E-5</v>
      </c>
      <c r="O1119" s="237">
        <f>ROUND(E1119*N1119,2)</f>
        <v>0.01</v>
      </c>
      <c r="P1119" s="237">
        <v>0</v>
      </c>
      <c r="Q1119" s="237">
        <f>ROUND(E1119*P1119,2)</f>
        <v>0</v>
      </c>
      <c r="R1119" s="237" t="s">
        <v>1122</v>
      </c>
      <c r="S1119" s="237" t="s">
        <v>185</v>
      </c>
      <c r="T1119" s="238" t="s">
        <v>185</v>
      </c>
      <c r="U1119" s="222">
        <v>0.08</v>
      </c>
      <c r="V1119" s="222">
        <f>ROUND(E1119*U1119,2)</f>
        <v>28.78</v>
      </c>
      <c r="W1119" s="222"/>
      <c r="X1119" s="222" t="s">
        <v>218</v>
      </c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219</v>
      </c>
      <c r="AH1119" s="213"/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 x14ac:dyDescent="0.25">
      <c r="A1120" s="220"/>
      <c r="B1120" s="221"/>
      <c r="C1120" s="253" t="s">
        <v>1571</v>
      </c>
      <c r="D1120" s="240"/>
      <c r="E1120" s="240"/>
      <c r="F1120" s="240"/>
      <c r="G1120" s="240"/>
      <c r="H1120" s="222"/>
      <c r="I1120" s="222"/>
      <c r="J1120" s="222"/>
      <c r="K1120" s="222"/>
      <c r="L1120" s="222"/>
      <c r="M1120" s="222"/>
      <c r="N1120" s="222"/>
      <c r="O1120" s="222"/>
      <c r="P1120" s="222"/>
      <c r="Q1120" s="222"/>
      <c r="R1120" s="222"/>
      <c r="S1120" s="222"/>
      <c r="T1120" s="222"/>
      <c r="U1120" s="222"/>
      <c r="V1120" s="222"/>
      <c r="W1120" s="222"/>
      <c r="X1120" s="222"/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190</v>
      </c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5">
      <c r="A1121" s="220"/>
      <c r="B1121" s="221"/>
      <c r="C1121" s="266" t="s">
        <v>537</v>
      </c>
      <c r="D1121" s="261"/>
      <c r="E1121" s="262"/>
      <c r="F1121" s="222"/>
      <c r="G1121" s="222"/>
      <c r="H1121" s="222"/>
      <c r="I1121" s="222"/>
      <c r="J1121" s="222"/>
      <c r="K1121" s="222"/>
      <c r="L1121" s="222"/>
      <c r="M1121" s="222"/>
      <c r="N1121" s="222"/>
      <c r="O1121" s="222"/>
      <c r="P1121" s="222"/>
      <c r="Q1121" s="222"/>
      <c r="R1121" s="222"/>
      <c r="S1121" s="222"/>
      <c r="T1121" s="222"/>
      <c r="U1121" s="222"/>
      <c r="V1121" s="222"/>
      <c r="W1121" s="222"/>
      <c r="X1121" s="222"/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259</v>
      </c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5">
      <c r="A1122" s="220"/>
      <c r="B1122" s="221"/>
      <c r="C1122" s="267" t="s">
        <v>1572</v>
      </c>
      <c r="D1122" s="261"/>
      <c r="E1122" s="262">
        <v>106.985</v>
      </c>
      <c r="F1122" s="222"/>
      <c r="G1122" s="222"/>
      <c r="H1122" s="222"/>
      <c r="I1122" s="222"/>
      <c r="J1122" s="222"/>
      <c r="K1122" s="222"/>
      <c r="L1122" s="222"/>
      <c r="M1122" s="222"/>
      <c r="N1122" s="222"/>
      <c r="O1122" s="222"/>
      <c r="P1122" s="222"/>
      <c r="Q1122" s="222"/>
      <c r="R1122" s="222"/>
      <c r="S1122" s="222"/>
      <c r="T1122" s="222"/>
      <c r="U1122" s="222"/>
      <c r="V1122" s="222"/>
      <c r="W1122" s="222"/>
      <c r="X1122" s="222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259</v>
      </c>
      <c r="AH1122" s="213">
        <v>2</v>
      </c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5">
      <c r="A1123" s="220"/>
      <c r="B1123" s="221"/>
      <c r="C1123" s="267" t="s">
        <v>1573</v>
      </c>
      <c r="D1123" s="261"/>
      <c r="E1123" s="262">
        <v>141.62</v>
      </c>
      <c r="F1123" s="222"/>
      <c r="G1123" s="222"/>
      <c r="H1123" s="222"/>
      <c r="I1123" s="222"/>
      <c r="J1123" s="222"/>
      <c r="K1123" s="222"/>
      <c r="L1123" s="222"/>
      <c r="M1123" s="222"/>
      <c r="N1123" s="222"/>
      <c r="O1123" s="222"/>
      <c r="P1123" s="222"/>
      <c r="Q1123" s="222"/>
      <c r="R1123" s="222"/>
      <c r="S1123" s="222"/>
      <c r="T1123" s="222"/>
      <c r="U1123" s="222"/>
      <c r="V1123" s="222"/>
      <c r="W1123" s="222"/>
      <c r="X1123" s="222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259</v>
      </c>
      <c r="AH1123" s="213">
        <v>2</v>
      </c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5">
      <c r="A1124" s="220"/>
      <c r="B1124" s="221"/>
      <c r="C1124" s="266" t="s">
        <v>540</v>
      </c>
      <c r="D1124" s="261"/>
      <c r="E1124" s="262"/>
      <c r="F1124" s="222"/>
      <c r="G1124" s="222"/>
      <c r="H1124" s="222"/>
      <c r="I1124" s="222"/>
      <c r="J1124" s="222"/>
      <c r="K1124" s="222"/>
      <c r="L1124" s="222"/>
      <c r="M1124" s="222"/>
      <c r="N1124" s="222"/>
      <c r="O1124" s="222"/>
      <c r="P1124" s="222"/>
      <c r="Q1124" s="222"/>
      <c r="R1124" s="222"/>
      <c r="S1124" s="222"/>
      <c r="T1124" s="222"/>
      <c r="U1124" s="222"/>
      <c r="V1124" s="222"/>
      <c r="W1124" s="222"/>
      <c r="X1124" s="222"/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259</v>
      </c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5">
      <c r="A1125" s="220"/>
      <c r="B1125" s="221"/>
      <c r="C1125" s="257" t="s">
        <v>1574</v>
      </c>
      <c r="D1125" s="223"/>
      <c r="E1125" s="224">
        <v>124.30249999999999</v>
      </c>
      <c r="F1125" s="222"/>
      <c r="G1125" s="222"/>
      <c r="H1125" s="222"/>
      <c r="I1125" s="222"/>
      <c r="J1125" s="222"/>
      <c r="K1125" s="222"/>
      <c r="L1125" s="222"/>
      <c r="M1125" s="222"/>
      <c r="N1125" s="222"/>
      <c r="O1125" s="222"/>
      <c r="P1125" s="222"/>
      <c r="Q1125" s="222"/>
      <c r="R1125" s="222"/>
      <c r="S1125" s="222"/>
      <c r="T1125" s="222"/>
      <c r="U1125" s="222"/>
      <c r="V1125" s="222"/>
      <c r="W1125" s="222"/>
      <c r="X1125" s="222"/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259</v>
      </c>
      <c r="AH1125" s="213">
        <v>0</v>
      </c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5">
      <c r="A1126" s="220"/>
      <c r="B1126" s="221"/>
      <c r="C1126" s="257" t="s">
        <v>1575</v>
      </c>
      <c r="D1126" s="223"/>
      <c r="E1126" s="224">
        <v>235.405</v>
      </c>
      <c r="F1126" s="222"/>
      <c r="G1126" s="222"/>
      <c r="H1126" s="222"/>
      <c r="I1126" s="222"/>
      <c r="J1126" s="222"/>
      <c r="K1126" s="222"/>
      <c r="L1126" s="222"/>
      <c r="M1126" s="222"/>
      <c r="N1126" s="222"/>
      <c r="O1126" s="222"/>
      <c r="P1126" s="222"/>
      <c r="Q1126" s="222"/>
      <c r="R1126" s="222"/>
      <c r="S1126" s="222"/>
      <c r="T1126" s="222"/>
      <c r="U1126" s="222"/>
      <c r="V1126" s="222"/>
      <c r="W1126" s="222"/>
      <c r="X1126" s="222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259</v>
      </c>
      <c r="AH1126" s="213">
        <v>0</v>
      </c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 x14ac:dyDescent="0.25">
      <c r="A1127" s="232">
        <v>355</v>
      </c>
      <c r="B1127" s="233" t="s">
        <v>1576</v>
      </c>
      <c r="C1127" s="252" t="s">
        <v>1577</v>
      </c>
      <c r="D1127" s="234" t="s">
        <v>216</v>
      </c>
      <c r="E1127" s="235">
        <v>141.62</v>
      </c>
      <c r="F1127" s="236"/>
      <c r="G1127" s="237">
        <f>ROUND(E1127*F1127,2)</f>
        <v>0</v>
      </c>
      <c r="H1127" s="236"/>
      <c r="I1127" s="237">
        <f>ROUND(E1127*H1127,2)</f>
        <v>0</v>
      </c>
      <c r="J1127" s="236"/>
      <c r="K1127" s="237">
        <f>ROUND(E1127*J1127,2)</f>
        <v>0</v>
      </c>
      <c r="L1127" s="237">
        <v>21</v>
      </c>
      <c r="M1127" s="237">
        <f>G1127*(1+L1127/100)</f>
        <v>0</v>
      </c>
      <c r="N1127" s="237">
        <v>4.2000000000000002E-4</v>
      </c>
      <c r="O1127" s="237">
        <f>ROUND(E1127*N1127,2)</f>
        <v>0.06</v>
      </c>
      <c r="P1127" s="237">
        <v>0</v>
      </c>
      <c r="Q1127" s="237">
        <f>ROUND(E1127*P1127,2)</f>
        <v>0</v>
      </c>
      <c r="R1127" s="237"/>
      <c r="S1127" s="237" t="s">
        <v>305</v>
      </c>
      <c r="T1127" s="238" t="s">
        <v>185</v>
      </c>
      <c r="U1127" s="222">
        <v>0.68</v>
      </c>
      <c r="V1127" s="222">
        <f>ROUND(E1127*U1127,2)</f>
        <v>96.3</v>
      </c>
      <c r="W1127" s="222"/>
      <c r="X1127" s="222" t="s">
        <v>218</v>
      </c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219</v>
      </c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5">
      <c r="A1128" s="220"/>
      <c r="B1128" s="221"/>
      <c r="C1128" s="253" t="s">
        <v>1578</v>
      </c>
      <c r="D1128" s="240"/>
      <c r="E1128" s="240"/>
      <c r="F1128" s="240"/>
      <c r="G1128" s="240"/>
      <c r="H1128" s="222"/>
      <c r="I1128" s="222"/>
      <c r="J1128" s="222"/>
      <c r="K1128" s="222"/>
      <c r="L1128" s="222"/>
      <c r="M1128" s="222"/>
      <c r="N1128" s="222"/>
      <c r="O1128" s="222"/>
      <c r="P1128" s="222"/>
      <c r="Q1128" s="222"/>
      <c r="R1128" s="222"/>
      <c r="S1128" s="222"/>
      <c r="T1128" s="222"/>
      <c r="U1128" s="222"/>
      <c r="V1128" s="222"/>
      <c r="W1128" s="222"/>
      <c r="X1128" s="222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190</v>
      </c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5">
      <c r="A1129" s="220"/>
      <c r="B1129" s="221"/>
      <c r="C1129" s="256" t="s">
        <v>1579</v>
      </c>
      <c r="D1129" s="249"/>
      <c r="E1129" s="249"/>
      <c r="F1129" s="249"/>
      <c r="G1129" s="249"/>
      <c r="H1129" s="222"/>
      <c r="I1129" s="222"/>
      <c r="J1129" s="222"/>
      <c r="K1129" s="222"/>
      <c r="L1129" s="222"/>
      <c r="M1129" s="222"/>
      <c r="N1129" s="222"/>
      <c r="O1129" s="222"/>
      <c r="P1129" s="222"/>
      <c r="Q1129" s="222"/>
      <c r="R1129" s="222"/>
      <c r="S1129" s="222"/>
      <c r="T1129" s="222"/>
      <c r="U1129" s="222"/>
      <c r="V1129" s="222"/>
      <c r="W1129" s="222"/>
      <c r="X1129" s="222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190</v>
      </c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5">
      <c r="A1130" s="220"/>
      <c r="B1130" s="221"/>
      <c r="C1130" s="257" t="s">
        <v>754</v>
      </c>
      <c r="D1130" s="223"/>
      <c r="E1130" s="224">
        <v>27.78</v>
      </c>
      <c r="F1130" s="222"/>
      <c r="G1130" s="222"/>
      <c r="H1130" s="222"/>
      <c r="I1130" s="222"/>
      <c r="J1130" s="222"/>
      <c r="K1130" s="222"/>
      <c r="L1130" s="222"/>
      <c r="M1130" s="222"/>
      <c r="N1130" s="222"/>
      <c r="O1130" s="222"/>
      <c r="P1130" s="222"/>
      <c r="Q1130" s="222"/>
      <c r="R1130" s="222"/>
      <c r="S1130" s="222"/>
      <c r="T1130" s="222"/>
      <c r="U1130" s="222"/>
      <c r="V1130" s="222"/>
      <c r="W1130" s="222"/>
      <c r="X1130" s="222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259</v>
      </c>
      <c r="AH1130" s="213">
        <v>0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5">
      <c r="A1131" s="220"/>
      <c r="B1131" s="221"/>
      <c r="C1131" s="257" t="s">
        <v>1580</v>
      </c>
      <c r="D1131" s="223"/>
      <c r="E1131" s="224">
        <v>50.88</v>
      </c>
      <c r="F1131" s="222"/>
      <c r="G1131" s="222"/>
      <c r="H1131" s="222"/>
      <c r="I1131" s="222"/>
      <c r="J1131" s="222"/>
      <c r="K1131" s="222"/>
      <c r="L1131" s="222"/>
      <c r="M1131" s="222"/>
      <c r="N1131" s="222"/>
      <c r="O1131" s="222"/>
      <c r="P1131" s="222"/>
      <c r="Q1131" s="222"/>
      <c r="R1131" s="222"/>
      <c r="S1131" s="222"/>
      <c r="T1131" s="222"/>
      <c r="U1131" s="222"/>
      <c r="V1131" s="222"/>
      <c r="W1131" s="222"/>
      <c r="X1131" s="222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259</v>
      </c>
      <c r="AH1131" s="213">
        <v>0</v>
      </c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 x14ac:dyDescent="0.25">
      <c r="A1132" s="220"/>
      <c r="B1132" s="221"/>
      <c r="C1132" s="257" t="s">
        <v>1262</v>
      </c>
      <c r="D1132" s="223"/>
      <c r="E1132" s="224">
        <v>62.96</v>
      </c>
      <c r="F1132" s="222"/>
      <c r="G1132" s="222"/>
      <c r="H1132" s="222"/>
      <c r="I1132" s="222"/>
      <c r="J1132" s="222"/>
      <c r="K1132" s="222"/>
      <c r="L1132" s="222"/>
      <c r="M1132" s="222"/>
      <c r="N1132" s="222"/>
      <c r="O1132" s="222"/>
      <c r="P1132" s="222"/>
      <c r="Q1132" s="222"/>
      <c r="R1132" s="222"/>
      <c r="S1132" s="222"/>
      <c r="T1132" s="222"/>
      <c r="U1132" s="222"/>
      <c r="V1132" s="222"/>
      <c r="W1132" s="222"/>
      <c r="X1132" s="222"/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259</v>
      </c>
      <c r="AH1132" s="213">
        <v>0</v>
      </c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5">
      <c r="A1133" s="232">
        <v>356</v>
      </c>
      <c r="B1133" s="233" t="s">
        <v>1581</v>
      </c>
      <c r="C1133" s="252" t="s">
        <v>1582</v>
      </c>
      <c r="D1133" s="234" t="s">
        <v>400</v>
      </c>
      <c r="E1133" s="235">
        <v>128.41999999999999</v>
      </c>
      <c r="F1133" s="236"/>
      <c r="G1133" s="237">
        <f>ROUND(E1133*F1133,2)</f>
        <v>0</v>
      </c>
      <c r="H1133" s="236"/>
      <c r="I1133" s="237">
        <f>ROUND(E1133*H1133,2)</f>
        <v>0</v>
      </c>
      <c r="J1133" s="236"/>
      <c r="K1133" s="237">
        <f>ROUND(E1133*J1133,2)</f>
        <v>0</v>
      </c>
      <c r="L1133" s="237">
        <v>21</v>
      </c>
      <c r="M1133" s="237">
        <f>G1133*(1+L1133/100)</f>
        <v>0</v>
      </c>
      <c r="N1133" s="237">
        <v>4.0000000000000003E-5</v>
      </c>
      <c r="O1133" s="237">
        <f>ROUND(E1133*N1133,2)</f>
        <v>0.01</v>
      </c>
      <c r="P1133" s="237">
        <v>0</v>
      </c>
      <c r="Q1133" s="237">
        <f>ROUND(E1133*P1133,2)</f>
        <v>0</v>
      </c>
      <c r="R1133" s="237"/>
      <c r="S1133" s="237" t="s">
        <v>305</v>
      </c>
      <c r="T1133" s="238" t="s">
        <v>186</v>
      </c>
      <c r="U1133" s="222">
        <v>7.0000000000000007E-2</v>
      </c>
      <c r="V1133" s="222">
        <f>ROUND(E1133*U1133,2)</f>
        <v>8.99</v>
      </c>
      <c r="W1133" s="222"/>
      <c r="X1133" s="222" t="s">
        <v>218</v>
      </c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219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5">
      <c r="A1134" s="220"/>
      <c r="B1134" s="221"/>
      <c r="C1134" s="253" t="s">
        <v>1526</v>
      </c>
      <c r="D1134" s="240"/>
      <c r="E1134" s="240"/>
      <c r="F1134" s="240"/>
      <c r="G1134" s="240"/>
      <c r="H1134" s="222"/>
      <c r="I1134" s="222"/>
      <c r="J1134" s="222"/>
      <c r="K1134" s="222"/>
      <c r="L1134" s="222"/>
      <c r="M1134" s="222"/>
      <c r="N1134" s="222"/>
      <c r="O1134" s="222"/>
      <c r="P1134" s="222"/>
      <c r="Q1134" s="222"/>
      <c r="R1134" s="222"/>
      <c r="S1134" s="222"/>
      <c r="T1134" s="222"/>
      <c r="U1134" s="222"/>
      <c r="V1134" s="222"/>
      <c r="W1134" s="222"/>
      <c r="X1134" s="222"/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190</v>
      </c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5">
      <c r="A1135" s="232">
        <v>357</v>
      </c>
      <c r="B1135" s="233" t="s">
        <v>1583</v>
      </c>
      <c r="C1135" s="252" t="s">
        <v>1584</v>
      </c>
      <c r="D1135" s="234" t="s">
        <v>216</v>
      </c>
      <c r="E1135" s="235">
        <v>325.22250000000003</v>
      </c>
      <c r="F1135" s="236"/>
      <c r="G1135" s="237">
        <f>ROUND(E1135*F1135,2)</f>
        <v>0</v>
      </c>
      <c r="H1135" s="236"/>
      <c r="I1135" s="237">
        <f>ROUND(E1135*H1135,2)</f>
        <v>0</v>
      </c>
      <c r="J1135" s="236"/>
      <c r="K1135" s="237">
        <f>ROUND(E1135*J1135,2)</f>
        <v>0</v>
      </c>
      <c r="L1135" s="237">
        <v>21</v>
      </c>
      <c r="M1135" s="237">
        <f>G1135*(1+L1135/100)</f>
        <v>0</v>
      </c>
      <c r="N1135" s="237">
        <v>2.0000000000000002E-5</v>
      </c>
      <c r="O1135" s="237">
        <f>ROUND(E1135*N1135,2)</f>
        <v>0.01</v>
      </c>
      <c r="P1135" s="237">
        <v>0</v>
      </c>
      <c r="Q1135" s="237">
        <f>ROUND(E1135*P1135,2)</f>
        <v>0</v>
      </c>
      <c r="R1135" s="237"/>
      <c r="S1135" s="237" t="s">
        <v>305</v>
      </c>
      <c r="T1135" s="238" t="s">
        <v>186</v>
      </c>
      <c r="U1135" s="222">
        <v>0.06</v>
      </c>
      <c r="V1135" s="222">
        <f>ROUND(E1135*U1135,2)</f>
        <v>19.510000000000002</v>
      </c>
      <c r="W1135" s="222"/>
      <c r="X1135" s="222" t="s">
        <v>218</v>
      </c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219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 x14ac:dyDescent="0.25">
      <c r="A1136" s="220"/>
      <c r="B1136" s="221"/>
      <c r="C1136" s="253" t="s">
        <v>1585</v>
      </c>
      <c r="D1136" s="240"/>
      <c r="E1136" s="240"/>
      <c r="F1136" s="240"/>
      <c r="G1136" s="240"/>
      <c r="H1136" s="222"/>
      <c r="I1136" s="222"/>
      <c r="J1136" s="222"/>
      <c r="K1136" s="222"/>
      <c r="L1136" s="222"/>
      <c r="M1136" s="222"/>
      <c r="N1136" s="222"/>
      <c r="O1136" s="222"/>
      <c r="P1136" s="222"/>
      <c r="Q1136" s="222"/>
      <c r="R1136" s="222"/>
      <c r="S1136" s="222"/>
      <c r="T1136" s="222"/>
      <c r="U1136" s="222"/>
      <c r="V1136" s="222"/>
      <c r="W1136" s="222"/>
      <c r="X1136" s="222"/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190</v>
      </c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ht="41.4" outlineLevel="1" x14ac:dyDescent="0.25">
      <c r="A1137" s="220"/>
      <c r="B1137" s="221"/>
      <c r="C1137" s="256" t="s">
        <v>1586</v>
      </c>
      <c r="D1137" s="249"/>
      <c r="E1137" s="249"/>
      <c r="F1137" s="249"/>
      <c r="G1137" s="249"/>
      <c r="H1137" s="222"/>
      <c r="I1137" s="222"/>
      <c r="J1137" s="222"/>
      <c r="K1137" s="222"/>
      <c r="L1137" s="222"/>
      <c r="M1137" s="222"/>
      <c r="N1137" s="222"/>
      <c r="O1137" s="222"/>
      <c r="P1137" s="222"/>
      <c r="Q1137" s="222"/>
      <c r="R1137" s="222"/>
      <c r="S1137" s="222"/>
      <c r="T1137" s="222"/>
      <c r="U1137" s="222"/>
      <c r="V1137" s="222"/>
      <c r="W1137" s="222"/>
      <c r="X1137" s="222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190</v>
      </c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39" t="str">
        <f>C1137</f>
        <v>např. CC-Základní čistící přípravek R zředit v koncentraci cca 1:5 s vodou a nanést na povrch. Nechat cca 10 minut působit. Poté celý povrch mechanicky čistit jednokotoučovým strojem se zeleným padem. Rozpuštěné nečistoty vysát vysavačem na vodu a povrch zneutralizovat čistou vodou. Na vyčištěný povrch nanést roztok např. CC-R 1000-čistícího přípravku v koncentraci 1:10 s vodou a po zaschnutí zaleštit jednokotoučovým strojem s bílým padem.</v>
      </c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5">
      <c r="A1138" s="220"/>
      <c r="B1138" s="221"/>
      <c r="C1138" s="257" t="s">
        <v>1568</v>
      </c>
      <c r="D1138" s="223"/>
      <c r="E1138" s="224">
        <v>48</v>
      </c>
      <c r="F1138" s="222"/>
      <c r="G1138" s="222"/>
      <c r="H1138" s="222"/>
      <c r="I1138" s="222"/>
      <c r="J1138" s="222"/>
      <c r="K1138" s="222"/>
      <c r="L1138" s="222"/>
      <c r="M1138" s="222"/>
      <c r="N1138" s="222"/>
      <c r="O1138" s="222"/>
      <c r="P1138" s="222"/>
      <c r="Q1138" s="222"/>
      <c r="R1138" s="222"/>
      <c r="S1138" s="222"/>
      <c r="T1138" s="222"/>
      <c r="U1138" s="222"/>
      <c r="V1138" s="222"/>
      <c r="W1138" s="222"/>
      <c r="X1138" s="222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259</v>
      </c>
      <c r="AH1138" s="213">
        <v>0</v>
      </c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5">
      <c r="A1139" s="220"/>
      <c r="B1139" s="221"/>
      <c r="C1139" s="257" t="s">
        <v>753</v>
      </c>
      <c r="D1139" s="223"/>
      <c r="E1139" s="224">
        <v>55.48</v>
      </c>
      <c r="F1139" s="222"/>
      <c r="G1139" s="222"/>
      <c r="H1139" s="222"/>
      <c r="I1139" s="222"/>
      <c r="J1139" s="222"/>
      <c r="K1139" s="222"/>
      <c r="L1139" s="222"/>
      <c r="M1139" s="222"/>
      <c r="N1139" s="222"/>
      <c r="O1139" s="222"/>
      <c r="P1139" s="222"/>
      <c r="Q1139" s="222"/>
      <c r="R1139" s="222"/>
      <c r="S1139" s="222"/>
      <c r="T1139" s="222"/>
      <c r="U1139" s="222"/>
      <c r="V1139" s="222"/>
      <c r="W1139" s="222"/>
      <c r="X1139" s="222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259</v>
      </c>
      <c r="AH1139" s="213">
        <v>0</v>
      </c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5">
      <c r="A1140" s="220"/>
      <c r="B1140" s="221"/>
      <c r="C1140" s="257" t="s">
        <v>755</v>
      </c>
      <c r="D1140" s="223"/>
      <c r="E1140" s="224">
        <v>1.7250000000000001</v>
      </c>
      <c r="F1140" s="222"/>
      <c r="G1140" s="222"/>
      <c r="H1140" s="222"/>
      <c r="I1140" s="222"/>
      <c r="J1140" s="222"/>
      <c r="K1140" s="222"/>
      <c r="L1140" s="222"/>
      <c r="M1140" s="222"/>
      <c r="N1140" s="222"/>
      <c r="O1140" s="222"/>
      <c r="P1140" s="222"/>
      <c r="Q1140" s="222"/>
      <c r="R1140" s="222"/>
      <c r="S1140" s="222"/>
      <c r="T1140" s="222"/>
      <c r="U1140" s="222"/>
      <c r="V1140" s="222"/>
      <c r="W1140" s="222"/>
      <c r="X1140" s="222"/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259</v>
      </c>
      <c r="AH1140" s="213">
        <v>0</v>
      </c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5">
      <c r="A1141" s="220"/>
      <c r="B1141" s="221"/>
      <c r="C1141" s="257" t="s">
        <v>756</v>
      </c>
      <c r="D1141" s="223"/>
      <c r="E1141" s="224">
        <v>15.4375</v>
      </c>
      <c r="F1141" s="222"/>
      <c r="G1141" s="222"/>
      <c r="H1141" s="222"/>
      <c r="I1141" s="222"/>
      <c r="J1141" s="222"/>
      <c r="K1141" s="222"/>
      <c r="L1141" s="222"/>
      <c r="M1141" s="222"/>
      <c r="N1141" s="222"/>
      <c r="O1141" s="222"/>
      <c r="P1141" s="222"/>
      <c r="Q1141" s="222"/>
      <c r="R1141" s="222"/>
      <c r="S1141" s="222"/>
      <c r="T1141" s="222"/>
      <c r="U1141" s="222"/>
      <c r="V1141" s="222"/>
      <c r="W1141" s="222"/>
      <c r="X1141" s="222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259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5">
      <c r="A1142" s="220"/>
      <c r="B1142" s="221"/>
      <c r="C1142" s="257" t="s">
        <v>1262</v>
      </c>
      <c r="D1142" s="223"/>
      <c r="E1142" s="224">
        <v>62.96</v>
      </c>
      <c r="F1142" s="222"/>
      <c r="G1142" s="222"/>
      <c r="H1142" s="222"/>
      <c r="I1142" s="222"/>
      <c r="J1142" s="222"/>
      <c r="K1142" s="222"/>
      <c r="L1142" s="222"/>
      <c r="M1142" s="222"/>
      <c r="N1142" s="222"/>
      <c r="O1142" s="222"/>
      <c r="P1142" s="222"/>
      <c r="Q1142" s="222"/>
      <c r="R1142" s="222"/>
      <c r="S1142" s="222"/>
      <c r="T1142" s="222"/>
      <c r="U1142" s="222"/>
      <c r="V1142" s="222"/>
      <c r="W1142" s="222"/>
      <c r="X1142" s="222"/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259</v>
      </c>
      <c r="AH1142" s="213">
        <v>0</v>
      </c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1" x14ac:dyDescent="0.25">
      <c r="A1143" s="220"/>
      <c r="B1143" s="221"/>
      <c r="C1143" s="257" t="s">
        <v>754</v>
      </c>
      <c r="D1143" s="223"/>
      <c r="E1143" s="224">
        <v>27.78</v>
      </c>
      <c r="F1143" s="222"/>
      <c r="G1143" s="222"/>
      <c r="H1143" s="222"/>
      <c r="I1143" s="222"/>
      <c r="J1143" s="222"/>
      <c r="K1143" s="222"/>
      <c r="L1143" s="222"/>
      <c r="M1143" s="222"/>
      <c r="N1143" s="222"/>
      <c r="O1143" s="222"/>
      <c r="P1143" s="222"/>
      <c r="Q1143" s="222"/>
      <c r="R1143" s="222"/>
      <c r="S1143" s="222"/>
      <c r="T1143" s="222"/>
      <c r="U1143" s="222"/>
      <c r="V1143" s="222"/>
      <c r="W1143" s="222"/>
      <c r="X1143" s="222"/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259</v>
      </c>
      <c r="AH1143" s="213">
        <v>0</v>
      </c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5">
      <c r="A1144" s="220"/>
      <c r="B1144" s="221"/>
      <c r="C1144" s="257" t="s">
        <v>1580</v>
      </c>
      <c r="D1144" s="223"/>
      <c r="E1144" s="224">
        <v>50.88</v>
      </c>
      <c r="F1144" s="222"/>
      <c r="G1144" s="222"/>
      <c r="H1144" s="222"/>
      <c r="I1144" s="222"/>
      <c r="J1144" s="222"/>
      <c r="K1144" s="222"/>
      <c r="L1144" s="222"/>
      <c r="M1144" s="222"/>
      <c r="N1144" s="222"/>
      <c r="O1144" s="222"/>
      <c r="P1144" s="222"/>
      <c r="Q1144" s="222"/>
      <c r="R1144" s="222"/>
      <c r="S1144" s="222"/>
      <c r="T1144" s="222"/>
      <c r="U1144" s="222"/>
      <c r="V1144" s="222"/>
      <c r="W1144" s="222"/>
      <c r="X1144" s="222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259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5">
      <c r="A1145" s="220"/>
      <c r="B1145" s="221"/>
      <c r="C1145" s="257" t="s">
        <v>1262</v>
      </c>
      <c r="D1145" s="223"/>
      <c r="E1145" s="224">
        <v>62.96</v>
      </c>
      <c r="F1145" s="222"/>
      <c r="G1145" s="222"/>
      <c r="H1145" s="222"/>
      <c r="I1145" s="222"/>
      <c r="J1145" s="222"/>
      <c r="K1145" s="222"/>
      <c r="L1145" s="222"/>
      <c r="M1145" s="222"/>
      <c r="N1145" s="222"/>
      <c r="O1145" s="222"/>
      <c r="P1145" s="222"/>
      <c r="Q1145" s="222"/>
      <c r="R1145" s="222"/>
      <c r="S1145" s="222"/>
      <c r="T1145" s="222"/>
      <c r="U1145" s="222"/>
      <c r="V1145" s="222"/>
      <c r="W1145" s="222"/>
      <c r="X1145" s="222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259</v>
      </c>
      <c r="AH1145" s="213">
        <v>0</v>
      </c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 x14ac:dyDescent="0.25">
      <c r="A1146" s="232">
        <v>358</v>
      </c>
      <c r="B1146" s="233" t="s">
        <v>1587</v>
      </c>
      <c r="C1146" s="252" t="s">
        <v>1588</v>
      </c>
      <c r="D1146" s="234" t="s">
        <v>400</v>
      </c>
      <c r="E1146" s="235">
        <v>134.84100000000001</v>
      </c>
      <c r="F1146" s="236"/>
      <c r="G1146" s="237">
        <f>ROUND(E1146*F1146,2)</f>
        <v>0</v>
      </c>
      <c r="H1146" s="236"/>
      <c r="I1146" s="237">
        <f>ROUND(E1146*H1146,2)</f>
        <v>0</v>
      </c>
      <c r="J1146" s="236"/>
      <c r="K1146" s="237">
        <f>ROUND(E1146*J1146,2)</f>
        <v>0</v>
      </c>
      <c r="L1146" s="237">
        <v>21</v>
      </c>
      <c r="M1146" s="237">
        <f>G1146*(1+L1146/100)</f>
        <v>0</v>
      </c>
      <c r="N1146" s="237">
        <v>1.3999999999999999E-4</v>
      </c>
      <c r="O1146" s="237">
        <f>ROUND(E1146*N1146,2)</f>
        <v>0.02</v>
      </c>
      <c r="P1146" s="237">
        <v>0</v>
      </c>
      <c r="Q1146" s="237">
        <f>ROUND(E1146*P1146,2)</f>
        <v>0</v>
      </c>
      <c r="R1146" s="237"/>
      <c r="S1146" s="237" t="s">
        <v>305</v>
      </c>
      <c r="T1146" s="238" t="s">
        <v>185</v>
      </c>
      <c r="U1146" s="222">
        <v>0</v>
      </c>
      <c r="V1146" s="222">
        <f>ROUND(E1146*U1146,2)</f>
        <v>0</v>
      </c>
      <c r="W1146" s="222"/>
      <c r="X1146" s="222" t="s">
        <v>292</v>
      </c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293</v>
      </c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5">
      <c r="A1147" s="220"/>
      <c r="B1147" s="221"/>
      <c r="C1147" s="257" t="s">
        <v>1589</v>
      </c>
      <c r="D1147" s="223"/>
      <c r="E1147" s="224">
        <v>134.84100000000001</v>
      </c>
      <c r="F1147" s="222"/>
      <c r="G1147" s="222"/>
      <c r="H1147" s="222"/>
      <c r="I1147" s="222"/>
      <c r="J1147" s="222"/>
      <c r="K1147" s="222"/>
      <c r="L1147" s="222"/>
      <c r="M1147" s="222"/>
      <c r="N1147" s="222"/>
      <c r="O1147" s="222"/>
      <c r="P1147" s="222"/>
      <c r="Q1147" s="222"/>
      <c r="R1147" s="222"/>
      <c r="S1147" s="222"/>
      <c r="T1147" s="222"/>
      <c r="U1147" s="222"/>
      <c r="V1147" s="222"/>
      <c r="W1147" s="222"/>
      <c r="X1147" s="222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259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5">
      <c r="A1148" s="232">
        <v>359</v>
      </c>
      <c r="B1148" s="233" t="s">
        <v>1590</v>
      </c>
      <c r="C1148" s="252" t="s">
        <v>1591</v>
      </c>
      <c r="D1148" s="234" t="s">
        <v>400</v>
      </c>
      <c r="E1148" s="235">
        <v>112.33425</v>
      </c>
      <c r="F1148" s="236"/>
      <c r="G1148" s="237">
        <f>ROUND(E1148*F1148,2)</f>
        <v>0</v>
      </c>
      <c r="H1148" s="236"/>
      <c r="I1148" s="237">
        <f>ROUND(E1148*H1148,2)</f>
        <v>0</v>
      </c>
      <c r="J1148" s="236"/>
      <c r="K1148" s="237">
        <f>ROUND(E1148*J1148,2)</f>
        <v>0</v>
      </c>
      <c r="L1148" s="237">
        <v>21</v>
      </c>
      <c r="M1148" s="237">
        <f>G1148*(1+L1148/100)</f>
        <v>0</v>
      </c>
      <c r="N1148" s="237">
        <v>5.0000000000000001E-4</v>
      </c>
      <c r="O1148" s="237">
        <f>ROUND(E1148*N1148,2)</f>
        <v>0.06</v>
      </c>
      <c r="P1148" s="237">
        <v>0</v>
      </c>
      <c r="Q1148" s="237">
        <f>ROUND(E1148*P1148,2)</f>
        <v>0</v>
      </c>
      <c r="R1148" s="237" t="s">
        <v>291</v>
      </c>
      <c r="S1148" s="237" t="s">
        <v>185</v>
      </c>
      <c r="T1148" s="238" t="s">
        <v>185</v>
      </c>
      <c r="U1148" s="222">
        <v>0</v>
      </c>
      <c r="V1148" s="222">
        <f>ROUND(E1148*U1148,2)</f>
        <v>0</v>
      </c>
      <c r="W1148" s="222"/>
      <c r="X1148" s="222" t="s">
        <v>292</v>
      </c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293</v>
      </c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 x14ac:dyDescent="0.25">
      <c r="A1149" s="220"/>
      <c r="B1149" s="221"/>
      <c r="C1149" s="257" t="s">
        <v>1592</v>
      </c>
      <c r="D1149" s="223"/>
      <c r="E1149" s="224">
        <v>112.33425</v>
      </c>
      <c r="F1149" s="222"/>
      <c r="G1149" s="222"/>
      <c r="H1149" s="222"/>
      <c r="I1149" s="222"/>
      <c r="J1149" s="222"/>
      <c r="K1149" s="222"/>
      <c r="L1149" s="222"/>
      <c r="M1149" s="222"/>
      <c r="N1149" s="222"/>
      <c r="O1149" s="222"/>
      <c r="P1149" s="222"/>
      <c r="Q1149" s="222"/>
      <c r="R1149" s="222"/>
      <c r="S1149" s="222"/>
      <c r="T1149" s="222"/>
      <c r="U1149" s="222"/>
      <c r="V1149" s="222"/>
      <c r="W1149" s="222"/>
      <c r="X1149" s="222"/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259</v>
      </c>
      <c r="AH1149" s="213">
        <v>0</v>
      </c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 x14ac:dyDescent="0.25">
      <c r="A1150" s="232">
        <v>360</v>
      </c>
      <c r="B1150" s="233" t="s">
        <v>1593</v>
      </c>
      <c r="C1150" s="252" t="s">
        <v>1594</v>
      </c>
      <c r="D1150" s="234" t="s">
        <v>216</v>
      </c>
      <c r="E1150" s="235">
        <v>198.61263</v>
      </c>
      <c r="F1150" s="236"/>
      <c r="G1150" s="237">
        <f>ROUND(E1150*F1150,2)</f>
        <v>0</v>
      </c>
      <c r="H1150" s="236"/>
      <c r="I1150" s="237">
        <f>ROUND(E1150*H1150,2)</f>
        <v>0</v>
      </c>
      <c r="J1150" s="236"/>
      <c r="K1150" s="237">
        <f>ROUND(E1150*J1150,2)</f>
        <v>0</v>
      </c>
      <c r="L1150" s="237">
        <v>21</v>
      </c>
      <c r="M1150" s="237">
        <f>G1150*(1+L1150/100)</f>
        <v>0</v>
      </c>
      <c r="N1150" s="237">
        <v>3.15E-3</v>
      </c>
      <c r="O1150" s="237">
        <f>ROUND(E1150*N1150,2)</f>
        <v>0.63</v>
      </c>
      <c r="P1150" s="237">
        <v>0</v>
      </c>
      <c r="Q1150" s="237">
        <f>ROUND(E1150*P1150,2)</f>
        <v>0</v>
      </c>
      <c r="R1150" s="237"/>
      <c r="S1150" s="237" t="s">
        <v>305</v>
      </c>
      <c r="T1150" s="238" t="s">
        <v>1595</v>
      </c>
      <c r="U1150" s="222">
        <v>0</v>
      </c>
      <c r="V1150" s="222">
        <f>ROUND(E1150*U1150,2)</f>
        <v>0</v>
      </c>
      <c r="W1150" s="222"/>
      <c r="X1150" s="222" t="s">
        <v>292</v>
      </c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293</v>
      </c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5">
      <c r="A1151" s="220"/>
      <c r="B1151" s="221"/>
      <c r="C1151" s="266" t="s">
        <v>537</v>
      </c>
      <c r="D1151" s="261"/>
      <c r="E1151" s="262"/>
      <c r="F1151" s="222"/>
      <c r="G1151" s="222"/>
      <c r="H1151" s="222"/>
      <c r="I1151" s="222"/>
      <c r="J1151" s="222"/>
      <c r="K1151" s="222"/>
      <c r="L1151" s="222"/>
      <c r="M1151" s="222"/>
      <c r="N1151" s="222"/>
      <c r="O1151" s="222"/>
      <c r="P1151" s="222"/>
      <c r="Q1151" s="222"/>
      <c r="R1151" s="222"/>
      <c r="S1151" s="222"/>
      <c r="T1151" s="222"/>
      <c r="U1151" s="222"/>
      <c r="V1151" s="222"/>
      <c r="W1151" s="222"/>
      <c r="X1151" s="222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259</v>
      </c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5">
      <c r="A1152" s="220"/>
      <c r="B1152" s="221"/>
      <c r="C1152" s="267" t="s">
        <v>1596</v>
      </c>
      <c r="D1152" s="261"/>
      <c r="E1152" s="262">
        <v>48</v>
      </c>
      <c r="F1152" s="222"/>
      <c r="G1152" s="222"/>
      <c r="H1152" s="222"/>
      <c r="I1152" s="222"/>
      <c r="J1152" s="222"/>
      <c r="K1152" s="222"/>
      <c r="L1152" s="222"/>
      <c r="M1152" s="222"/>
      <c r="N1152" s="222"/>
      <c r="O1152" s="222"/>
      <c r="P1152" s="222"/>
      <c r="Q1152" s="222"/>
      <c r="R1152" s="222"/>
      <c r="S1152" s="222"/>
      <c r="T1152" s="222"/>
      <c r="U1152" s="222"/>
      <c r="V1152" s="222"/>
      <c r="W1152" s="222"/>
      <c r="X1152" s="222"/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259</v>
      </c>
      <c r="AH1152" s="213">
        <v>2</v>
      </c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5">
      <c r="A1153" s="220"/>
      <c r="B1153" s="221"/>
      <c r="C1153" s="267" t="s">
        <v>1322</v>
      </c>
      <c r="D1153" s="261"/>
      <c r="E1153" s="262">
        <v>55.48</v>
      </c>
      <c r="F1153" s="222"/>
      <c r="G1153" s="222"/>
      <c r="H1153" s="222"/>
      <c r="I1153" s="222"/>
      <c r="J1153" s="222"/>
      <c r="K1153" s="222"/>
      <c r="L1153" s="222"/>
      <c r="M1153" s="222"/>
      <c r="N1153" s="222"/>
      <c r="O1153" s="222"/>
      <c r="P1153" s="222"/>
      <c r="Q1153" s="222"/>
      <c r="R1153" s="222"/>
      <c r="S1153" s="222"/>
      <c r="T1153" s="222"/>
      <c r="U1153" s="222"/>
      <c r="V1153" s="222"/>
      <c r="W1153" s="222"/>
      <c r="X1153" s="222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259</v>
      </c>
      <c r="AH1153" s="213">
        <v>2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5">
      <c r="A1154" s="220"/>
      <c r="B1154" s="221"/>
      <c r="C1154" s="267" t="s">
        <v>1597</v>
      </c>
      <c r="D1154" s="261"/>
      <c r="E1154" s="262">
        <v>1.7250000000000001</v>
      </c>
      <c r="F1154" s="222"/>
      <c r="G1154" s="222"/>
      <c r="H1154" s="222"/>
      <c r="I1154" s="222"/>
      <c r="J1154" s="222"/>
      <c r="K1154" s="222"/>
      <c r="L1154" s="222"/>
      <c r="M1154" s="222"/>
      <c r="N1154" s="222"/>
      <c r="O1154" s="222"/>
      <c r="P1154" s="222"/>
      <c r="Q1154" s="222"/>
      <c r="R1154" s="222"/>
      <c r="S1154" s="222"/>
      <c r="T1154" s="222"/>
      <c r="U1154" s="222"/>
      <c r="V1154" s="222"/>
      <c r="W1154" s="222"/>
      <c r="X1154" s="222"/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259</v>
      </c>
      <c r="AH1154" s="213">
        <v>2</v>
      </c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 x14ac:dyDescent="0.25">
      <c r="A1155" s="220"/>
      <c r="B1155" s="221"/>
      <c r="C1155" s="267" t="s">
        <v>1598</v>
      </c>
      <c r="D1155" s="261"/>
      <c r="E1155" s="262">
        <v>15.4375</v>
      </c>
      <c r="F1155" s="222"/>
      <c r="G1155" s="222"/>
      <c r="H1155" s="222"/>
      <c r="I1155" s="222"/>
      <c r="J1155" s="222"/>
      <c r="K1155" s="222"/>
      <c r="L1155" s="222"/>
      <c r="M1155" s="222"/>
      <c r="N1155" s="222"/>
      <c r="O1155" s="222"/>
      <c r="P1155" s="222"/>
      <c r="Q1155" s="222"/>
      <c r="R1155" s="222"/>
      <c r="S1155" s="222"/>
      <c r="T1155" s="222"/>
      <c r="U1155" s="222"/>
      <c r="V1155" s="222"/>
      <c r="W1155" s="222"/>
      <c r="X1155" s="222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259</v>
      </c>
      <c r="AH1155" s="213">
        <v>2</v>
      </c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 x14ac:dyDescent="0.25">
      <c r="A1156" s="220"/>
      <c r="B1156" s="221"/>
      <c r="C1156" s="267" t="s">
        <v>1599</v>
      </c>
      <c r="D1156" s="261"/>
      <c r="E1156" s="262">
        <v>62.96</v>
      </c>
      <c r="F1156" s="222"/>
      <c r="G1156" s="222"/>
      <c r="H1156" s="222"/>
      <c r="I1156" s="222"/>
      <c r="J1156" s="222"/>
      <c r="K1156" s="222"/>
      <c r="L1156" s="222"/>
      <c r="M1156" s="222"/>
      <c r="N1156" s="222"/>
      <c r="O1156" s="222"/>
      <c r="P1156" s="222"/>
      <c r="Q1156" s="222"/>
      <c r="R1156" s="222"/>
      <c r="S1156" s="222"/>
      <c r="T1156" s="222"/>
      <c r="U1156" s="222"/>
      <c r="V1156" s="222"/>
      <c r="W1156" s="222"/>
      <c r="X1156" s="222"/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259</v>
      </c>
      <c r="AH1156" s="213">
        <v>2</v>
      </c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5">
      <c r="A1157" s="220"/>
      <c r="B1157" s="221"/>
      <c r="C1157" s="266" t="s">
        <v>540</v>
      </c>
      <c r="D1157" s="261"/>
      <c r="E1157" s="262"/>
      <c r="F1157" s="222"/>
      <c r="G1157" s="222"/>
      <c r="H1157" s="222"/>
      <c r="I1157" s="222"/>
      <c r="J1157" s="222"/>
      <c r="K1157" s="222"/>
      <c r="L1157" s="222"/>
      <c r="M1157" s="222"/>
      <c r="N1157" s="222"/>
      <c r="O1157" s="222"/>
      <c r="P1157" s="222"/>
      <c r="Q1157" s="222"/>
      <c r="R1157" s="222"/>
      <c r="S1157" s="222"/>
      <c r="T1157" s="222"/>
      <c r="U1157" s="222"/>
      <c r="V1157" s="222"/>
      <c r="W1157" s="222"/>
      <c r="X1157" s="222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259</v>
      </c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5">
      <c r="A1158" s="220"/>
      <c r="B1158" s="221"/>
      <c r="C1158" s="257" t="s">
        <v>1600</v>
      </c>
      <c r="D1158" s="223"/>
      <c r="E1158" s="224">
        <v>192.78263000000001</v>
      </c>
      <c r="F1158" s="222"/>
      <c r="G1158" s="222"/>
      <c r="H1158" s="222"/>
      <c r="I1158" s="222"/>
      <c r="J1158" s="222"/>
      <c r="K1158" s="222"/>
      <c r="L1158" s="222"/>
      <c r="M1158" s="222"/>
      <c r="N1158" s="222"/>
      <c r="O1158" s="222"/>
      <c r="P1158" s="222"/>
      <c r="Q1158" s="222"/>
      <c r="R1158" s="222"/>
      <c r="S1158" s="222"/>
      <c r="T1158" s="222"/>
      <c r="U1158" s="222"/>
      <c r="V1158" s="222"/>
      <c r="W1158" s="222"/>
      <c r="X1158" s="222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259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5">
      <c r="A1159" s="220"/>
      <c r="B1159" s="221"/>
      <c r="C1159" s="257" t="s">
        <v>1601</v>
      </c>
      <c r="D1159" s="223"/>
      <c r="E1159" s="224">
        <v>5.83</v>
      </c>
      <c r="F1159" s="222"/>
      <c r="G1159" s="222"/>
      <c r="H1159" s="222"/>
      <c r="I1159" s="222"/>
      <c r="J1159" s="222"/>
      <c r="K1159" s="222"/>
      <c r="L1159" s="222"/>
      <c r="M1159" s="222"/>
      <c r="N1159" s="222"/>
      <c r="O1159" s="222"/>
      <c r="P1159" s="222"/>
      <c r="Q1159" s="222"/>
      <c r="R1159" s="222"/>
      <c r="S1159" s="222"/>
      <c r="T1159" s="222"/>
      <c r="U1159" s="222"/>
      <c r="V1159" s="222"/>
      <c r="W1159" s="222"/>
      <c r="X1159" s="222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259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ht="20.399999999999999" outlineLevel="1" x14ac:dyDescent="0.25">
      <c r="A1160" s="232">
        <v>361</v>
      </c>
      <c r="B1160" s="233" t="s">
        <v>1602</v>
      </c>
      <c r="C1160" s="252" t="s">
        <v>1603</v>
      </c>
      <c r="D1160" s="234" t="s">
        <v>216</v>
      </c>
      <c r="E1160" s="235">
        <v>156.2602</v>
      </c>
      <c r="F1160" s="236"/>
      <c r="G1160" s="237">
        <f>ROUND(E1160*F1160,2)</f>
        <v>0</v>
      </c>
      <c r="H1160" s="236"/>
      <c r="I1160" s="237">
        <f>ROUND(E1160*H1160,2)</f>
        <v>0</v>
      </c>
      <c r="J1160" s="236"/>
      <c r="K1160" s="237">
        <f>ROUND(E1160*J1160,2)</f>
        <v>0</v>
      </c>
      <c r="L1160" s="237">
        <v>21</v>
      </c>
      <c r="M1160" s="237">
        <f>G1160*(1+L1160/100)</f>
        <v>0</v>
      </c>
      <c r="N1160" s="237">
        <v>3.0000000000000001E-3</v>
      </c>
      <c r="O1160" s="237">
        <f>ROUND(E1160*N1160,2)</f>
        <v>0.47</v>
      </c>
      <c r="P1160" s="237">
        <v>0</v>
      </c>
      <c r="Q1160" s="237">
        <f>ROUND(E1160*P1160,2)</f>
        <v>0</v>
      </c>
      <c r="R1160" s="237"/>
      <c r="S1160" s="237" t="s">
        <v>305</v>
      </c>
      <c r="T1160" s="238" t="s">
        <v>186</v>
      </c>
      <c r="U1160" s="222">
        <v>0</v>
      </c>
      <c r="V1160" s="222">
        <f>ROUND(E1160*U1160,2)</f>
        <v>0</v>
      </c>
      <c r="W1160" s="222"/>
      <c r="X1160" s="222" t="s">
        <v>292</v>
      </c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293</v>
      </c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5">
      <c r="A1161" s="220"/>
      <c r="B1161" s="221"/>
      <c r="C1161" s="257" t="s">
        <v>1604</v>
      </c>
      <c r="D1161" s="223"/>
      <c r="E1161" s="224">
        <v>29.169</v>
      </c>
      <c r="F1161" s="222"/>
      <c r="G1161" s="222"/>
      <c r="H1161" s="222"/>
      <c r="I1161" s="222"/>
      <c r="J1161" s="222"/>
      <c r="K1161" s="222"/>
      <c r="L1161" s="222"/>
      <c r="M1161" s="222"/>
      <c r="N1161" s="222"/>
      <c r="O1161" s="222"/>
      <c r="P1161" s="222"/>
      <c r="Q1161" s="222"/>
      <c r="R1161" s="222"/>
      <c r="S1161" s="222"/>
      <c r="T1161" s="222"/>
      <c r="U1161" s="222"/>
      <c r="V1161" s="222"/>
      <c r="W1161" s="222"/>
      <c r="X1161" s="222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259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 x14ac:dyDescent="0.25">
      <c r="A1162" s="220"/>
      <c r="B1162" s="221"/>
      <c r="C1162" s="257" t="s">
        <v>1605</v>
      </c>
      <c r="D1162" s="223"/>
      <c r="E1162" s="224">
        <v>53.423999999999999</v>
      </c>
      <c r="F1162" s="222"/>
      <c r="G1162" s="222"/>
      <c r="H1162" s="222"/>
      <c r="I1162" s="222"/>
      <c r="J1162" s="222"/>
      <c r="K1162" s="222"/>
      <c r="L1162" s="222"/>
      <c r="M1162" s="222"/>
      <c r="N1162" s="222"/>
      <c r="O1162" s="222"/>
      <c r="P1162" s="222"/>
      <c r="Q1162" s="222"/>
      <c r="R1162" s="222"/>
      <c r="S1162" s="222"/>
      <c r="T1162" s="222"/>
      <c r="U1162" s="222"/>
      <c r="V1162" s="222"/>
      <c r="W1162" s="222"/>
      <c r="X1162" s="222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259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 x14ac:dyDescent="0.25">
      <c r="A1163" s="220"/>
      <c r="B1163" s="221"/>
      <c r="C1163" s="257" t="s">
        <v>1606</v>
      </c>
      <c r="D1163" s="223"/>
      <c r="E1163" s="224">
        <v>66.108000000000004</v>
      </c>
      <c r="F1163" s="222"/>
      <c r="G1163" s="222"/>
      <c r="H1163" s="222"/>
      <c r="I1163" s="222"/>
      <c r="J1163" s="222"/>
      <c r="K1163" s="222"/>
      <c r="L1163" s="222"/>
      <c r="M1163" s="222"/>
      <c r="N1163" s="222"/>
      <c r="O1163" s="222"/>
      <c r="P1163" s="222"/>
      <c r="Q1163" s="222"/>
      <c r="R1163" s="222"/>
      <c r="S1163" s="222"/>
      <c r="T1163" s="222"/>
      <c r="U1163" s="222"/>
      <c r="V1163" s="222"/>
      <c r="W1163" s="222"/>
      <c r="X1163" s="222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259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5">
      <c r="A1164" s="220"/>
      <c r="B1164" s="221"/>
      <c r="C1164" s="266" t="s">
        <v>537</v>
      </c>
      <c r="D1164" s="261"/>
      <c r="E1164" s="262"/>
      <c r="F1164" s="222"/>
      <c r="G1164" s="222"/>
      <c r="H1164" s="222"/>
      <c r="I1164" s="222"/>
      <c r="J1164" s="222"/>
      <c r="K1164" s="222"/>
      <c r="L1164" s="222"/>
      <c r="M1164" s="222"/>
      <c r="N1164" s="222"/>
      <c r="O1164" s="222"/>
      <c r="P1164" s="222"/>
      <c r="Q1164" s="222"/>
      <c r="R1164" s="222"/>
      <c r="S1164" s="222"/>
      <c r="T1164" s="222"/>
      <c r="U1164" s="222"/>
      <c r="V1164" s="222"/>
      <c r="W1164" s="222"/>
      <c r="X1164" s="222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259</v>
      </c>
      <c r="AH1164" s="213"/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5">
      <c r="A1165" s="220"/>
      <c r="B1165" s="221"/>
      <c r="C1165" s="267" t="s">
        <v>1607</v>
      </c>
      <c r="D1165" s="261"/>
      <c r="E1165" s="262">
        <v>21.85</v>
      </c>
      <c r="F1165" s="222"/>
      <c r="G1165" s="222"/>
      <c r="H1165" s="222"/>
      <c r="I1165" s="222"/>
      <c r="J1165" s="222"/>
      <c r="K1165" s="222"/>
      <c r="L1165" s="222"/>
      <c r="M1165" s="222"/>
      <c r="N1165" s="222"/>
      <c r="O1165" s="222"/>
      <c r="P1165" s="222"/>
      <c r="Q1165" s="222"/>
      <c r="R1165" s="222"/>
      <c r="S1165" s="222"/>
      <c r="T1165" s="222"/>
      <c r="U1165" s="222"/>
      <c r="V1165" s="222"/>
      <c r="W1165" s="222"/>
      <c r="X1165" s="222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259</v>
      </c>
      <c r="AH1165" s="213">
        <v>2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5">
      <c r="A1166" s="220"/>
      <c r="B1166" s="221"/>
      <c r="C1166" s="267" t="s">
        <v>1608</v>
      </c>
      <c r="D1166" s="261"/>
      <c r="E1166" s="262">
        <v>46.87</v>
      </c>
      <c r="F1166" s="222"/>
      <c r="G1166" s="222"/>
      <c r="H1166" s="222"/>
      <c r="I1166" s="222"/>
      <c r="J1166" s="222"/>
      <c r="K1166" s="222"/>
      <c r="L1166" s="222"/>
      <c r="M1166" s="222"/>
      <c r="N1166" s="222"/>
      <c r="O1166" s="222"/>
      <c r="P1166" s="222"/>
      <c r="Q1166" s="222"/>
      <c r="R1166" s="222"/>
      <c r="S1166" s="222"/>
      <c r="T1166" s="222"/>
      <c r="U1166" s="222"/>
      <c r="V1166" s="222"/>
      <c r="W1166" s="222"/>
      <c r="X1166" s="222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259</v>
      </c>
      <c r="AH1166" s="213">
        <v>2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 x14ac:dyDescent="0.25">
      <c r="A1167" s="220"/>
      <c r="B1167" s="221"/>
      <c r="C1167" s="266" t="s">
        <v>540</v>
      </c>
      <c r="D1167" s="261"/>
      <c r="E1167" s="262"/>
      <c r="F1167" s="222"/>
      <c r="G1167" s="222"/>
      <c r="H1167" s="222"/>
      <c r="I1167" s="222"/>
      <c r="J1167" s="222"/>
      <c r="K1167" s="222"/>
      <c r="L1167" s="222"/>
      <c r="M1167" s="222"/>
      <c r="N1167" s="222"/>
      <c r="O1167" s="222"/>
      <c r="P1167" s="222"/>
      <c r="Q1167" s="222"/>
      <c r="R1167" s="222"/>
      <c r="S1167" s="222"/>
      <c r="T1167" s="222"/>
      <c r="U1167" s="222"/>
      <c r="V1167" s="222"/>
      <c r="W1167" s="222"/>
      <c r="X1167" s="222"/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259</v>
      </c>
      <c r="AH1167" s="213"/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5">
      <c r="A1168" s="220"/>
      <c r="B1168" s="221"/>
      <c r="C1168" s="257" t="s">
        <v>1609</v>
      </c>
      <c r="D1168" s="223"/>
      <c r="E1168" s="224">
        <v>7.5591999999999997</v>
      </c>
      <c r="F1168" s="222"/>
      <c r="G1168" s="222"/>
      <c r="H1168" s="222"/>
      <c r="I1168" s="222"/>
      <c r="J1168" s="222"/>
      <c r="K1168" s="222"/>
      <c r="L1168" s="222"/>
      <c r="M1168" s="222"/>
      <c r="N1168" s="222"/>
      <c r="O1168" s="222"/>
      <c r="P1168" s="222"/>
      <c r="Q1168" s="222"/>
      <c r="R1168" s="222"/>
      <c r="S1168" s="222"/>
      <c r="T1168" s="222"/>
      <c r="U1168" s="222"/>
      <c r="V1168" s="222"/>
      <c r="W1168" s="222"/>
      <c r="X1168" s="222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259</v>
      </c>
      <c r="AH1168" s="213">
        <v>0</v>
      </c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 x14ac:dyDescent="0.25">
      <c r="A1169" s="232">
        <v>362</v>
      </c>
      <c r="B1169" s="233" t="s">
        <v>1610</v>
      </c>
      <c r="C1169" s="252" t="s">
        <v>1611</v>
      </c>
      <c r="D1169" s="234" t="s">
        <v>224</v>
      </c>
      <c r="E1169" s="235">
        <v>6</v>
      </c>
      <c r="F1169" s="236"/>
      <c r="G1169" s="237">
        <f>ROUND(E1169*F1169,2)</f>
        <v>0</v>
      </c>
      <c r="H1169" s="236"/>
      <c r="I1169" s="237">
        <f>ROUND(E1169*H1169,2)</f>
        <v>0</v>
      </c>
      <c r="J1169" s="236"/>
      <c r="K1169" s="237">
        <f>ROUND(E1169*J1169,2)</f>
        <v>0</v>
      </c>
      <c r="L1169" s="237">
        <v>21</v>
      </c>
      <c r="M1169" s="237">
        <f>G1169*(1+L1169/100)</f>
        <v>0</v>
      </c>
      <c r="N1169" s="237">
        <v>2.9E-4</v>
      </c>
      <c r="O1169" s="237">
        <f>ROUND(E1169*N1169,2)</f>
        <v>0</v>
      </c>
      <c r="P1169" s="237">
        <v>0</v>
      </c>
      <c r="Q1169" s="237">
        <f>ROUND(E1169*P1169,2)</f>
        <v>0</v>
      </c>
      <c r="R1169" s="237" t="s">
        <v>291</v>
      </c>
      <c r="S1169" s="237" t="s">
        <v>185</v>
      </c>
      <c r="T1169" s="238" t="s">
        <v>185</v>
      </c>
      <c r="U1169" s="222">
        <v>0</v>
      </c>
      <c r="V1169" s="222">
        <f>ROUND(E1169*U1169,2)</f>
        <v>0</v>
      </c>
      <c r="W1169" s="222"/>
      <c r="X1169" s="222" t="s">
        <v>292</v>
      </c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293</v>
      </c>
      <c r="AH1169" s="213"/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 x14ac:dyDescent="0.25">
      <c r="A1170" s="220"/>
      <c r="B1170" s="221"/>
      <c r="C1170" s="257" t="s">
        <v>1612</v>
      </c>
      <c r="D1170" s="223"/>
      <c r="E1170" s="224">
        <v>6</v>
      </c>
      <c r="F1170" s="222"/>
      <c r="G1170" s="222"/>
      <c r="H1170" s="222"/>
      <c r="I1170" s="222"/>
      <c r="J1170" s="222"/>
      <c r="K1170" s="222"/>
      <c r="L1170" s="222"/>
      <c r="M1170" s="222"/>
      <c r="N1170" s="222"/>
      <c r="O1170" s="222"/>
      <c r="P1170" s="222"/>
      <c r="Q1170" s="222"/>
      <c r="R1170" s="222"/>
      <c r="S1170" s="222"/>
      <c r="T1170" s="222"/>
      <c r="U1170" s="222"/>
      <c r="V1170" s="222"/>
      <c r="W1170" s="222"/>
      <c r="X1170" s="222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259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5">
      <c r="A1171" s="232">
        <v>363</v>
      </c>
      <c r="B1171" s="233" t="s">
        <v>1613</v>
      </c>
      <c r="C1171" s="252" t="s">
        <v>1614</v>
      </c>
      <c r="D1171" s="234" t="s">
        <v>270</v>
      </c>
      <c r="E1171" s="235">
        <v>1.33575</v>
      </c>
      <c r="F1171" s="236"/>
      <c r="G1171" s="237">
        <f>ROUND(E1171*F1171,2)</f>
        <v>0</v>
      </c>
      <c r="H1171" s="236"/>
      <c r="I1171" s="237">
        <f>ROUND(E1171*H1171,2)</f>
        <v>0</v>
      </c>
      <c r="J1171" s="236"/>
      <c r="K1171" s="237">
        <f>ROUND(E1171*J1171,2)</f>
        <v>0</v>
      </c>
      <c r="L1171" s="237">
        <v>21</v>
      </c>
      <c r="M1171" s="237">
        <f>G1171*(1+L1171/100)</f>
        <v>0</v>
      </c>
      <c r="N1171" s="237">
        <v>0</v>
      </c>
      <c r="O1171" s="237">
        <f>ROUND(E1171*N1171,2)</f>
        <v>0</v>
      </c>
      <c r="P1171" s="237">
        <v>0</v>
      </c>
      <c r="Q1171" s="237">
        <f>ROUND(E1171*P1171,2)</f>
        <v>0</v>
      </c>
      <c r="R1171" s="237" t="s">
        <v>1122</v>
      </c>
      <c r="S1171" s="237" t="s">
        <v>185</v>
      </c>
      <c r="T1171" s="238" t="s">
        <v>185</v>
      </c>
      <c r="U1171" s="222">
        <v>1.1020000000000001</v>
      </c>
      <c r="V1171" s="222">
        <f>ROUND(E1171*U1171,2)</f>
        <v>1.47</v>
      </c>
      <c r="W1171" s="222"/>
      <c r="X1171" s="222" t="s">
        <v>297</v>
      </c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298</v>
      </c>
      <c r="AH1171" s="213"/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5">
      <c r="A1172" s="220"/>
      <c r="B1172" s="221"/>
      <c r="C1172" s="254" t="s">
        <v>1615</v>
      </c>
      <c r="D1172" s="241"/>
      <c r="E1172" s="241"/>
      <c r="F1172" s="241"/>
      <c r="G1172" s="241"/>
      <c r="H1172" s="222"/>
      <c r="I1172" s="222"/>
      <c r="J1172" s="222"/>
      <c r="K1172" s="222"/>
      <c r="L1172" s="222"/>
      <c r="M1172" s="222"/>
      <c r="N1172" s="222"/>
      <c r="O1172" s="222"/>
      <c r="P1172" s="222"/>
      <c r="Q1172" s="222"/>
      <c r="R1172" s="222"/>
      <c r="S1172" s="222"/>
      <c r="T1172" s="222"/>
      <c r="U1172" s="222"/>
      <c r="V1172" s="222"/>
      <c r="W1172" s="222"/>
      <c r="X1172" s="222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221</v>
      </c>
      <c r="AH1172" s="213"/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5">
      <c r="A1173" s="220"/>
      <c r="B1173" s="221"/>
      <c r="C1173" s="257" t="s">
        <v>300</v>
      </c>
      <c r="D1173" s="223"/>
      <c r="E1173" s="224"/>
      <c r="F1173" s="222"/>
      <c r="G1173" s="222"/>
      <c r="H1173" s="222"/>
      <c r="I1173" s="222"/>
      <c r="J1173" s="222"/>
      <c r="K1173" s="222"/>
      <c r="L1173" s="222"/>
      <c r="M1173" s="222"/>
      <c r="N1173" s="222"/>
      <c r="O1173" s="222"/>
      <c r="P1173" s="222"/>
      <c r="Q1173" s="222"/>
      <c r="R1173" s="222"/>
      <c r="S1173" s="222"/>
      <c r="T1173" s="222"/>
      <c r="U1173" s="222"/>
      <c r="V1173" s="222"/>
      <c r="W1173" s="222"/>
      <c r="X1173" s="222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259</v>
      </c>
      <c r="AH1173" s="213">
        <v>0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 x14ac:dyDescent="0.25">
      <c r="A1174" s="220"/>
      <c r="B1174" s="221"/>
      <c r="C1174" s="257" t="s">
        <v>1616</v>
      </c>
      <c r="D1174" s="223"/>
      <c r="E1174" s="224"/>
      <c r="F1174" s="222"/>
      <c r="G1174" s="222"/>
      <c r="H1174" s="222"/>
      <c r="I1174" s="222"/>
      <c r="J1174" s="222"/>
      <c r="K1174" s="222"/>
      <c r="L1174" s="222"/>
      <c r="M1174" s="222"/>
      <c r="N1174" s="222"/>
      <c r="O1174" s="222"/>
      <c r="P1174" s="222"/>
      <c r="Q1174" s="222"/>
      <c r="R1174" s="222"/>
      <c r="S1174" s="222"/>
      <c r="T1174" s="222"/>
      <c r="U1174" s="222"/>
      <c r="V1174" s="222"/>
      <c r="W1174" s="222"/>
      <c r="X1174" s="222"/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259</v>
      </c>
      <c r="AH1174" s="213">
        <v>0</v>
      </c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5">
      <c r="A1175" s="220"/>
      <c r="B1175" s="221"/>
      <c r="C1175" s="257" t="s">
        <v>1617</v>
      </c>
      <c r="D1175" s="223"/>
      <c r="E1175" s="224">
        <v>1.33575</v>
      </c>
      <c r="F1175" s="222"/>
      <c r="G1175" s="222"/>
      <c r="H1175" s="222"/>
      <c r="I1175" s="222"/>
      <c r="J1175" s="222"/>
      <c r="K1175" s="222"/>
      <c r="L1175" s="222"/>
      <c r="M1175" s="222"/>
      <c r="N1175" s="222"/>
      <c r="O1175" s="222"/>
      <c r="P1175" s="222"/>
      <c r="Q1175" s="222"/>
      <c r="R1175" s="222"/>
      <c r="S1175" s="222"/>
      <c r="T1175" s="222"/>
      <c r="U1175" s="222"/>
      <c r="V1175" s="222"/>
      <c r="W1175" s="222"/>
      <c r="X1175" s="222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259</v>
      </c>
      <c r="AH1175" s="213">
        <v>0</v>
      </c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x14ac:dyDescent="0.25">
      <c r="A1176" s="226" t="s">
        <v>180</v>
      </c>
      <c r="B1176" s="227" t="s">
        <v>124</v>
      </c>
      <c r="C1176" s="251" t="s">
        <v>125</v>
      </c>
      <c r="D1176" s="228"/>
      <c r="E1176" s="229"/>
      <c r="F1176" s="230"/>
      <c r="G1176" s="230">
        <f>SUMIF(AG1177:AG1200,"&lt;&gt;NOR",G1177:G1200)</f>
        <v>0</v>
      </c>
      <c r="H1176" s="230"/>
      <c r="I1176" s="230">
        <f>SUM(I1177:I1200)</f>
        <v>0</v>
      </c>
      <c r="J1176" s="230"/>
      <c r="K1176" s="230">
        <f>SUM(K1177:K1200)</f>
        <v>0</v>
      </c>
      <c r="L1176" s="230"/>
      <c r="M1176" s="230">
        <f>SUM(M1177:M1200)</f>
        <v>0</v>
      </c>
      <c r="N1176" s="230"/>
      <c r="O1176" s="230">
        <f>SUM(O1177:O1200)</f>
        <v>1.4800000000000002</v>
      </c>
      <c r="P1176" s="230"/>
      <c r="Q1176" s="230">
        <f>SUM(Q1177:Q1200)</f>
        <v>0</v>
      </c>
      <c r="R1176" s="230"/>
      <c r="S1176" s="230"/>
      <c r="T1176" s="231"/>
      <c r="U1176" s="225"/>
      <c r="V1176" s="225">
        <f>SUM(V1177:V1200)</f>
        <v>349.46000000000004</v>
      </c>
      <c r="W1176" s="225"/>
      <c r="X1176" s="225"/>
      <c r="AG1176" t="s">
        <v>181</v>
      </c>
    </row>
    <row r="1177" spans="1:60" ht="20.399999999999999" outlineLevel="1" x14ac:dyDescent="0.25">
      <c r="A1177" s="242">
        <v>364</v>
      </c>
      <c r="B1177" s="243" t="s">
        <v>1618</v>
      </c>
      <c r="C1177" s="255" t="s">
        <v>1619</v>
      </c>
      <c r="D1177" s="244" t="s">
        <v>216</v>
      </c>
      <c r="E1177" s="245">
        <v>268.16250000000002</v>
      </c>
      <c r="F1177" s="246"/>
      <c r="G1177" s="247">
        <f>ROUND(E1177*F1177,2)</f>
        <v>0</v>
      </c>
      <c r="H1177" s="246"/>
      <c r="I1177" s="247">
        <f>ROUND(E1177*H1177,2)</f>
        <v>0</v>
      </c>
      <c r="J1177" s="246"/>
      <c r="K1177" s="247">
        <f>ROUND(E1177*J1177,2)</f>
        <v>0</v>
      </c>
      <c r="L1177" s="247">
        <v>21</v>
      </c>
      <c r="M1177" s="247">
        <f>G1177*(1+L1177/100)</f>
        <v>0</v>
      </c>
      <c r="N1177" s="247">
        <v>2.0000000000000001E-4</v>
      </c>
      <c r="O1177" s="247">
        <f>ROUND(E1177*N1177,2)</f>
        <v>0.05</v>
      </c>
      <c r="P1177" s="247">
        <v>0</v>
      </c>
      <c r="Q1177" s="247">
        <f>ROUND(E1177*P1177,2)</f>
        <v>0</v>
      </c>
      <c r="R1177" s="247" t="s">
        <v>1620</v>
      </c>
      <c r="S1177" s="247" t="s">
        <v>185</v>
      </c>
      <c r="T1177" s="248" t="s">
        <v>185</v>
      </c>
      <c r="U1177" s="222">
        <v>0.09</v>
      </c>
      <c r="V1177" s="222">
        <f>ROUND(E1177*U1177,2)</f>
        <v>24.13</v>
      </c>
      <c r="W1177" s="222"/>
      <c r="X1177" s="222" t="s">
        <v>218</v>
      </c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219</v>
      </c>
      <c r="AH1177" s="213"/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ht="20.399999999999999" outlineLevel="1" x14ac:dyDescent="0.25">
      <c r="A1178" s="232">
        <v>365</v>
      </c>
      <c r="B1178" s="233" t="s">
        <v>1621</v>
      </c>
      <c r="C1178" s="252" t="s">
        <v>1622</v>
      </c>
      <c r="D1178" s="234" t="s">
        <v>216</v>
      </c>
      <c r="E1178" s="235">
        <v>268.16250000000002</v>
      </c>
      <c r="F1178" s="236"/>
      <c r="G1178" s="237">
        <f>ROUND(E1178*F1178,2)</f>
        <v>0</v>
      </c>
      <c r="H1178" s="236"/>
      <c r="I1178" s="237">
        <f>ROUND(E1178*H1178,2)</f>
        <v>0</v>
      </c>
      <c r="J1178" s="236"/>
      <c r="K1178" s="237">
        <f>ROUND(E1178*J1178,2)</f>
        <v>0</v>
      </c>
      <c r="L1178" s="237">
        <v>21</v>
      </c>
      <c r="M1178" s="237">
        <f>G1178*(1+L1178/100)</f>
        <v>0</v>
      </c>
      <c r="N1178" s="237">
        <v>3.0000000000000001E-3</v>
      </c>
      <c r="O1178" s="237">
        <f>ROUND(E1178*N1178,2)</f>
        <v>0.8</v>
      </c>
      <c r="P1178" s="237">
        <v>0</v>
      </c>
      <c r="Q1178" s="237">
        <f>ROUND(E1178*P1178,2)</f>
        <v>0</v>
      </c>
      <c r="R1178" s="237" t="s">
        <v>1620</v>
      </c>
      <c r="S1178" s="237" t="s">
        <v>185</v>
      </c>
      <c r="T1178" s="238" t="s">
        <v>185</v>
      </c>
      <c r="U1178" s="222">
        <v>0.32</v>
      </c>
      <c r="V1178" s="222">
        <f>ROUND(E1178*U1178,2)</f>
        <v>85.81</v>
      </c>
      <c r="W1178" s="222"/>
      <c r="X1178" s="222" t="s">
        <v>218</v>
      </c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219</v>
      </c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 x14ac:dyDescent="0.25">
      <c r="A1179" s="220"/>
      <c r="B1179" s="221"/>
      <c r="C1179" s="257" t="s">
        <v>1568</v>
      </c>
      <c r="D1179" s="223"/>
      <c r="E1179" s="224">
        <v>48</v>
      </c>
      <c r="F1179" s="222"/>
      <c r="G1179" s="222"/>
      <c r="H1179" s="222"/>
      <c r="I1179" s="222"/>
      <c r="J1179" s="222"/>
      <c r="K1179" s="222"/>
      <c r="L1179" s="222"/>
      <c r="M1179" s="222"/>
      <c r="N1179" s="222"/>
      <c r="O1179" s="222"/>
      <c r="P1179" s="222"/>
      <c r="Q1179" s="222"/>
      <c r="R1179" s="222"/>
      <c r="S1179" s="222"/>
      <c r="T1179" s="222"/>
      <c r="U1179" s="222"/>
      <c r="V1179" s="222"/>
      <c r="W1179" s="222"/>
      <c r="X1179" s="222"/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259</v>
      </c>
      <c r="AH1179" s="213">
        <v>0</v>
      </c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5">
      <c r="A1180" s="220"/>
      <c r="B1180" s="221"/>
      <c r="C1180" s="257" t="s">
        <v>753</v>
      </c>
      <c r="D1180" s="223"/>
      <c r="E1180" s="224">
        <v>55.48</v>
      </c>
      <c r="F1180" s="222"/>
      <c r="G1180" s="222"/>
      <c r="H1180" s="222"/>
      <c r="I1180" s="222"/>
      <c r="J1180" s="222"/>
      <c r="K1180" s="222"/>
      <c r="L1180" s="222"/>
      <c r="M1180" s="222"/>
      <c r="N1180" s="222"/>
      <c r="O1180" s="222"/>
      <c r="P1180" s="222"/>
      <c r="Q1180" s="222"/>
      <c r="R1180" s="222"/>
      <c r="S1180" s="222"/>
      <c r="T1180" s="222"/>
      <c r="U1180" s="222"/>
      <c r="V1180" s="222"/>
      <c r="W1180" s="222"/>
      <c r="X1180" s="222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259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5">
      <c r="A1181" s="220"/>
      <c r="B1181" s="221"/>
      <c r="C1181" s="257" t="s">
        <v>754</v>
      </c>
      <c r="D1181" s="223"/>
      <c r="E1181" s="224">
        <v>27.78</v>
      </c>
      <c r="F1181" s="222"/>
      <c r="G1181" s="222"/>
      <c r="H1181" s="222"/>
      <c r="I1181" s="222"/>
      <c r="J1181" s="222"/>
      <c r="K1181" s="222"/>
      <c r="L1181" s="222"/>
      <c r="M1181" s="222"/>
      <c r="N1181" s="222"/>
      <c r="O1181" s="222"/>
      <c r="P1181" s="222"/>
      <c r="Q1181" s="222"/>
      <c r="R1181" s="222"/>
      <c r="S1181" s="222"/>
      <c r="T1181" s="222"/>
      <c r="U1181" s="222"/>
      <c r="V1181" s="222"/>
      <c r="W1181" s="222"/>
      <c r="X1181" s="222"/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259</v>
      </c>
      <c r="AH1181" s="213">
        <v>0</v>
      </c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 x14ac:dyDescent="0.25">
      <c r="A1182" s="220"/>
      <c r="B1182" s="221"/>
      <c r="C1182" s="257" t="s">
        <v>755</v>
      </c>
      <c r="D1182" s="223"/>
      <c r="E1182" s="224">
        <v>1.7250000000000001</v>
      </c>
      <c r="F1182" s="222"/>
      <c r="G1182" s="222"/>
      <c r="H1182" s="222"/>
      <c r="I1182" s="222"/>
      <c r="J1182" s="222"/>
      <c r="K1182" s="222"/>
      <c r="L1182" s="222"/>
      <c r="M1182" s="222"/>
      <c r="N1182" s="222"/>
      <c r="O1182" s="222"/>
      <c r="P1182" s="222"/>
      <c r="Q1182" s="222"/>
      <c r="R1182" s="222"/>
      <c r="S1182" s="222"/>
      <c r="T1182" s="222"/>
      <c r="U1182" s="222"/>
      <c r="V1182" s="222"/>
      <c r="W1182" s="222"/>
      <c r="X1182" s="222"/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259</v>
      </c>
      <c r="AH1182" s="213">
        <v>0</v>
      </c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5">
      <c r="A1183" s="220"/>
      <c r="B1183" s="221"/>
      <c r="C1183" s="257" t="s">
        <v>756</v>
      </c>
      <c r="D1183" s="223"/>
      <c r="E1183" s="224">
        <v>15.4375</v>
      </c>
      <c r="F1183" s="222"/>
      <c r="G1183" s="222"/>
      <c r="H1183" s="222"/>
      <c r="I1183" s="222"/>
      <c r="J1183" s="222"/>
      <c r="K1183" s="222"/>
      <c r="L1183" s="222"/>
      <c r="M1183" s="222"/>
      <c r="N1183" s="222"/>
      <c r="O1183" s="222"/>
      <c r="P1183" s="222"/>
      <c r="Q1183" s="222"/>
      <c r="R1183" s="222"/>
      <c r="S1183" s="222"/>
      <c r="T1183" s="222"/>
      <c r="U1183" s="222"/>
      <c r="V1183" s="222"/>
      <c r="W1183" s="222"/>
      <c r="X1183" s="222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259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5">
      <c r="A1184" s="220"/>
      <c r="B1184" s="221"/>
      <c r="C1184" s="257" t="s">
        <v>1580</v>
      </c>
      <c r="D1184" s="223"/>
      <c r="E1184" s="224">
        <v>50.88</v>
      </c>
      <c r="F1184" s="222"/>
      <c r="G1184" s="222"/>
      <c r="H1184" s="222"/>
      <c r="I1184" s="222"/>
      <c r="J1184" s="222"/>
      <c r="K1184" s="222"/>
      <c r="L1184" s="222"/>
      <c r="M1184" s="222"/>
      <c r="N1184" s="222"/>
      <c r="O1184" s="222"/>
      <c r="P1184" s="222"/>
      <c r="Q1184" s="222"/>
      <c r="R1184" s="222"/>
      <c r="S1184" s="222"/>
      <c r="T1184" s="222"/>
      <c r="U1184" s="222"/>
      <c r="V1184" s="222"/>
      <c r="W1184" s="222"/>
      <c r="X1184" s="222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259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5">
      <c r="A1185" s="220"/>
      <c r="B1185" s="221"/>
      <c r="C1185" s="257" t="s">
        <v>1262</v>
      </c>
      <c r="D1185" s="223"/>
      <c r="E1185" s="224">
        <v>62.96</v>
      </c>
      <c r="F1185" s="222"/>
      <c r="G1185" s="222"/>
      <c r="H1185" s="222"/>
      <c r="I1185" s="222"/>
      <c r="J1185" s="222"/>
      <c r="K1185" s="222"/>
      <c r="L1185" s="222"/>
      <c r="M1185" s="222"/>
      <c r="N1185" s="222"/>
      <c r="O1185" s="222"/>
      <c r="P1185" s="222"/>
      <c r="Q1185" s="222"/>
      <c r="R1185" s="222"/>
      <c r="S1185" s="222"/>
      <c r="T1185" s="222"/>
      <c r="U1185" s="222"/>
      <c r="V1185" s="222"/>
      <c r="W1185" s="222"/>
      <c r="X1185" s="222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259</v>
      </c>
      <c r="AH1185" s="213">
        <v>0</v>
      </c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5">
      <c r="A1186" s="220"/>
      <c r="B1186" s="221"/>
      <c r="C1186" s="257" t="s">
        <v>1623</v>
      </c>
      <c r="D1186" s="223"/>
      <c r="E1186" s="224">
        <v>5.9</v>
      </c>
      <c r="F1186" s="222"/>
      <c r="G1186" s="222"/>
      <c r="H1186" s="222"/>
      <c r="I1186" s="222"/>
      <c r="J1186" s="222"/>
      <c r="K1186" s="222"/>
      <c r="L1186" s="222"/>
      <c r="M1186" s="222"/>
      <c r="N1186" s="222"/>
      <c r="O1186" s="222"/>
      <c r="P1186" s="222"/>
      <c r="Q1186" s="222"/>
      <c r="R1186" s="222"/>
      <c r="S1186" s="222"/>
      <c r="T1186" s="222"/>
      <c r="U1186" s="222"/>
      <c r="V1186" s="222"/>
      <c r="W1186" s="222"/>
      <c r="X1186" s="222"/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259</v>
      </c>
      <c r="AH1186" s="213">
        <v>0</v>
      </c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5">
      <c r="A1187" s="232">
        <v>366</v>
      </c>
      <c r="B1187" s="233" t="s">
        <v>1624</v>
      </c>
      <c r="C1187" s="252" t="s">
        <v>1625</v>
      </c>
      <c r="D1187" s="234" t="s">
        <v>216</v>
      </c>
      <c r="E1187" s="235">
        <v>199.93</v>
      </c>
      <c r="F1187" s="236"/>
      <c r="G1187" s="237">
        <f>ROUND(E1187*F1187,2)</f>
        <v>0</v>
      </c>
      <c r="H1187" s="236"/>
      <c r="I1187" s="237">
        <f>ROUND(E1187*H1187,2)</f>
        <v>0</v>
      </c>
      <c r="J1187" s="236"/>
      <c r="K1187" s="237">
        <f>ROUND(E1187*J1187,2)</f>
        <v>0</v>
      </c>
      <c r="L1187" s="237">
        <v>21</v>
      </c>
      <c r="M1187" s="237">
        <f>G1187*(1+L1187/100)</f>
        <v>0</v>
      </c>
      <c r="N1187" s="237">
        <v>2.9199999999999999E-3</v>
      </c>
      <c r="O1187" s="237">
        <f>ROUND(E1187*N1187,2)</f>
        <v>0.57999999999999996</v>
      </c>
      <c r="P1187" s="237">
        <v>0</v>
      </c>
      <c r="Q1187" s="237">
        <f>ROUND(E1187*P1187,2)</f>
        <v>0</v>
      </c>
      <c r="R1187" s="237"/>
      <c r="S1187" s="237" t="s">
        <v>305</v>
      </c>
      <c r="T1187" s="238" t="s">
        <v>186</v>
      </c>
      <c r="U1187" s="222">
        <v>1.05</v>
      </c>
      <c r="V1187" s="222">
        <f>ROUND(E1187*U1187,2)</f>
        <v>209.93</v>
      </c>
      <c r="W1187" s="222"/>
      <c r="X1187" s="222" t="s">
        <v>218</v>
      </c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219</v>
      </c>
      <c r="AH1187" s="213"/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5">
      <c r="A1188" s="220"/>
      <c r="B1188" s="221"/>
      <c r="C1188" s="253" t="s">
        <v>1626</v>
      </c>
      <c r="D1188" s="240"/>
      <c r="E1188" s="240"/>
      <c r="F1188" s="240"/>
      <c r="G1188" s="240"/>
      <c r="H1188" s="222"/>
      <c r="I1188" s="222"/>
      <c r="J1188" s="222"/>
      <c r="K1188" s="222"/>
      <c r="L1188" s="222"/>
      <c r="M1188" s="222"/>
      <c r="N1188" s="222"/>
      <c r="O1188" s="222"/>
      <c r="P1188" s="222"/>
      <c r="Q1188" s="222"/>
      <c r="R1188" s="222"/>
      <c r="S1188" s="222"/>
      <c r="T1188" s="222"/>
      <c r="U1188" s="222"/>
      <c r="V1188" s="222"/>
      <c r="W1188" s="222"/>
      <c r="X1188" s="222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190</v>
      </c>
      <c r="AH1188" s="213"/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5">
      <c r="A1189" s="220"/>
      <c r="B1189" s="221"/>
      <c r="C1189" s="257" t="s">
        <v>1281</v>
      </c>
      <c r="D1189" s="223"/>
      <c r="E1189" s="224">
        <v>141.58000000000001</v>
      </c>
      <c r="F1189" s="222"/>
      <c r="G1189" s="222"/>
      <c r="H1189" s="222"/>
      <c r="I1189" s="222"/>
      <c r="J1189" s="222"/>
      <c r="K1189" s="222"/>
      <c r="L1189" s="222"/>
      <c r="M1189" s="222"/>
      <c r="N1189" s="222"/>
      <c r="O1189" s="222"/>
      <c r="P1189" s="222"/>
      <c r="Q1189" s="222"/>
      <c r="R1189" s="222"/>
      <c r="S1189" s="222"/>
      <c r="T1189" s="222"/>
      <c r="U1189" s="222"/>
      <c r="V1189" s="222"/>
      <c r="W1189" s="222"/>
      <c r="X1189" s="222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259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5">
      <c r="A1190" s="220"/>
      <c r="B1190" s="221"/>
      <c r="C1190" s="257" t="s">
        <v>1627</v>
      </c>
      <c r="D1190" s="223"/>
      <c r="E1190" s="224">
        <v>58.35</v>
      </c>
      <c r="F1190" s="222"/>
      <c r="G1190" s="222"/>
      <c r="H1190" s="222"/>
      <c r="I1190" s="222"/>
      <c r="J1190" s="222"/>
      <c r="K1190" s="222"/>
      <c r="L1190" s="222"/>
      <c r="M1190" s="222"/>
      <c r="N1190" s="222"/>
      <c r="O1190" s="222"/>
      <c r="P1190" s="222"/>
      <c r="Q1190" s="222"/>
      <c r="R1190" s="222"/>
      <c r="S1190" s="222"/>
      <c r="T1190" s="222"/>
      <c r="U1190" s="222"/>
      <c r="V1190" s="222"/>
      <c r="W1190" s="222"/>
      <c r="X1190" s="222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259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5">
      <c r="A1191" s="232">
        <v>367</v>
      </c>
      <c r="B1191" s="233" t="s">
        <v>1628</v>
      </c>
      <c r="C1191" s="252" t="s">
        <v>1629</v>
      </c>
      <c r="D1191" s="234" t="s">
        <v>216</v>
      </c>
      <c r="E1191" s="235">
        <v>26.3</v>
      </c>
      <c r="F1191" s="236"/>
      <c r="G1191" s="237">
        <f>ROUND(E1191*F1191,2)</f>
        <v>0</v>
      </c>
      <c r="H1191" s="236"/>
      <c r="I1191" s="237">
        <f>ROUND(E1191*H1191,2)</f>
        <v>0</v>
      </c>
      <c r="J1191" s="236"/>
      <c r="K1191" s="237">
        <f>ROUND(E1191*J1191,2)</f>
        <v>0</v>
      </c>
      <c r="L1191" s="237">
        <v>21</v>
      </c>
      <c r="M1191" s="237">
        <f>G1191*(1+L1191/100)</f>
        <v>0</v>
      </c>
      <c r="N1191" s="237">
        <v>1.9499999999999999E-3</v>
      </c>
      <c r="O1191" s="237">
        <f>ROUND(E1191*N1191,2)</f>
        <v>0.05</v>
      </c>
      <c r="P1191" s="237">
        <v>0</v>
      </c>
      <c r="Q1191" s="237">
        <f>ROUND(E1191*P1191,2)</f>
        <v>0</v>
      </c>
      <c r="R1191" s="237"/>
      <c r="S1191" s="237" t="s">
        <v>305</v>
      </c>
      <c r="T1191" s="238" t="s">
        <v>429</v>
      </c>
      <c r="U1191" s="222">
        <v>1.05</v>
      </c>
      <c r="V1191" s="222">
        <f>ROUND(E1191*U1191,2)</f>
        <v>27.62</v>
      </c>
      <c r="W1191" s="222"/>
      <c r="X1191" s="222" t="s">
        <v>218</v>
      </c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219</v>
      </c>
      <c r="AH1191" s="213"/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5">
      <c r="A1192" s="220"/>
      <c r="B1192" s="221"/>
      <c r="C1192" s="253" t="s">
        <v>1626</v>
      </c>
      <c r="D1192" s="240"/>
      <c r="E1192" s="240"/>
      <c r="F1192" s="240"/>
      <c r="G1192" s="240"/>
      <c r="H1192" s="222"/>
      <c r="I1192" s="222"/>
      <c r="J1192" s="222"/>
      <c r="K1192" s="222"/>
      <c r="L1192" s="222"/>
      <c r="M1192" s="222"/>
      <c r="N1192" s="222"/>
      <c r="O1192" s="222"/>
      <c r="P1192" s="222"/>
      <c r="Q1192" s="222"/>
      <c r="R1192" s="222"/>
      <c r="S1192" s="222"/>
      <c r="T1192" s="222"/>
      <c r="U1192" s="222"/>
      <c r="V1192" s="222"/>
      <c r="W1192" s="222"/>
      <c r="X1192" s="222"/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190</v>
      </c>
      <c r="AH1192" s="213"/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5">
      <c r="A1193" s="220"/>
      <c r="B1193" s="221"/>
      <c r="C1193" s="257" t="s">
        <v>769</v>
      </c>
      <c r="D1193" s="223"/>
      <c r="E1193" s="224">
        <v>23.25</v>
      </c>
      <c r="F1193" s="222"/>
      <c r="G1193" s="222"/>
      <c r="H1193" s="222"/>
      <c r="I1193" s="222"/>
      <c r="J1193" s="222"/>
      <c r="K1193" s="222"/>
      <c r="L1193" s="222"/>
      <c r="M1193" s="222"/>
      <c r="N1193" s="222"/>
      <c r="O1193" s="222"/>
      <c r="P1193" s="222"/>
      <c r="Q1193" s="222"/>
      <c r="R1193" s="222"/>
      <c r="S1193" s="222"/>
      <c r="T1193" s="222"/>
      <c r="U1193" s="222"/>
      <c r="V1193" s="222"/>
      <c r="W1193" s="222"/>
      <c r="X1193" s="222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259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 x14ac:dyDescent="0.25">
      <c r="A1194" s="220"/>
      <c r="B1194" s="221"/>
      <c r="C1194" s="257" t="s">
        <v>1630</v>
      </c>
      <c r="D1194" s="223"/>
      <c r="E1194" s="224">
        <v>1.99</v>
      </c>
      <c r="F1194" s="222"/>
      <c r="G1194" s="222"/>
      <c r="H1194" s="222"/>
      <c r="I1194" s="222"/>
      <c r="J1194" s="222"/>
      <c r="K1194" s="222"/>
      <c r="L1194" s="222"/>
      <c r="M1194" s="222"/>
      <c r="N1194" s="222"/>
      <c r="O1194" s="222"/>
      <c r="P1194" s="222"/>
      <c r="Q1194" s="222"/>
      <c r="R1194" s="222"/>
      <c r="S1194" s="222"/>
      <c r="T1194" s="222"/>
      <c r="U1194" s="222"/>
      <c r="V1194" s="222"/>
      <c r="W1194" s="222"/>
      <c r="X1194" s="222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259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5">
      <c r="A1195" s="220"/>
      <c r="B1195" s="221"/>
      <c r="C1195" s="257" t="s">
        <v>1631</v>
      </c>
      <c r="D1195" s="223"/>
      <c r="E1195" s="224">
        <v>1.06</v>
      </c>
      <c r="F1195" s="222"/>
      <c r="G1195" s="222"/>
      <c r="H1195" s="222"/>
      <c r="I1195" s="222"/>
      <c r="J1195" s="222"/>
      <c r="K1195" s="222"/>
      <c r="L1195" s="222"/>
      <c r="M1195" s="222"/>
      <c r="N1195" s="222"/>
      <c r="O1195" s="222"/>
      <c r="P1195" s="222"/>
      <c r="Q1195" s="222"/>
      <c r="R1195" s="222"/>
      <c r="S1195" s="222"/>
      <c r="T1195" s="222"/>
      <c r="U1195" s="222"/>
      <c r="V1195" s="222"/>
      <c r="W1195" s="222"/>
      <c r="X1195" s="222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259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5">
      <c r="A1196" s="232">
        <v>368</v>
      </c>
      <c r="B1196" s="233" t="s">
        <v>1632</v>
      </c>
      <c r="C1196" s="252" t="s">
        <v>1633</v>
      </c>
      <c r="D1196" s="234" t="s">
        <v>270</v>
      </c>
      <c r="E1196" s="235">
        <v>1.4932000000000001</v>
      </c>
      <c r="F1196" s="236"/>
      <c r="G1196" s="237">
        <f>ROUND(E1196*F1196,2)</f>
        <v>0</v>
      </c>
      <c r="H1196" s="236"/>
      <c r="I1196" s="237">
        <f>ROUND(E1196*H1196,2)</f>
        <v>0</v>
      </c>
      <c r="J1196" s="236"/>
      <c r="K1196" s="237">
        <f>ROUND(E1196*J1196,2)</f>
        <v>0</v>
      </c>
      <c r="L1196" s="237">
        <v>21</v>
      </c>
      <c r="M1196" s="237">
        <f>G1196*(1+L1196/100)</f>
        <v>0</v>
      </c>
      <c r="N1196" s="237">
        <v>0</v>
      </c>
      <c r="O1196" s="237">
        <f>ROUND(E1196*N1196,2)</f>
        <v>0</v>
      </c>
      <c r="P1196" s="237">
        <v>0</v>
      </c>
      <c r="Q1196" s="237">
        <f>ROUND(E1196*P1196,2)</f>
        <v>0</v>
      </c>
      <c r="R1196" s="237" t="s">
        <v>1620</v>
      </c>
      <c r="S1196" s="237" t="s">
        <v>185</v>
      </c>
      <c r="T1196" s="238" t="s">
        <v>185</v>
      </c>
      <c r="U1196" s="222">
        <v>1.321</v>
      </c>
      <c r="V1196" s="222">
        <f>ROUND(E1196*U1196,2)</f>
        <v>1.97</v>
      </c>
      <c r="W1196" s="222"/>
      <c r="X1196" s="222" t="s">
        <v>297</v>
      </c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298</v>
      </c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5">
      <c r="A1197" s="220"/>
      <c r="B1197" s="221"/>
      <c r="C1197" s="254" t="s">
        <v>1256</v>
      </c>
      <c r="D1197" s="241"/>
      <c r="E1197" s="241"/>
      <c r="F1197" s="241"/>
      <c r="G1197" s="241"/>
      <c r="H1197" s="222"/>
      <c r="I1197" s="222"/>
      <c r="J1197" s="222"/>
      <c r="K1197" s="222"/>
      <c r="L1197" s="222"/>
      <c r="M1197" s="222"/>
      <c r="N1197" s="222"/>
      <c r="O1197" s="222"/>
      <c r="P1197" s="222"/>
      <c r="Q1197" s="222"/>
      <c r="R1197" s="222"/>
      <c r="S1197" s="222"/>
      <c r="T1197" s="222"/>
      <c r="U1197" s="222"/>
      <c r="V1197" s="222"/>
      <c r="W1197" s="222"/>
      <c r="X1197" s="222"/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221</v>
      </c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5">
      <c r="A1198" s="220"/>
      <c r="B1198" s="221"/>
      <c r="C1198" s="257" t="s">
        <v>300</v>
      </c>
      <c r="D1198" s="223"/>
      <c r="E1198" s="224"/>
      <c r="F1198" s="222"/>
      <c r="G1198" s="222"/>
      <c r="H1198" s="222"/>
      <c r="I1198" s="222"/>
      <c r="J1198" s="222"/>
      <c r="K1198" s="222"/>
      <c r="L1198" s="222"/>
      <c r="M1198" s="222"/>
      <c r="N1198" s="222"/>
      <c r="O1198" s="222"/>
      <c r="P1198" s="222"/>
      <c r="Q1198" s="222"/>
      <c r="R1198" s="222"/>
      <c r="S1198" s="222"/>
      <c r="T1198" s="222"/>
      <c r="U1198" s="222"/>
      <c r="V1198" s="222"/>
      <c r="W1198" s="222"/>
      <c r="X1198" s="222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259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5">
      <c r="A1199" s="220"/>
      <c r="B1199" s="221"/>
      <c r="C1199" s="257" t="s">
        <v>1634</v>
      </c>
      <c r="D1199" s="223"/>
      <c r="E1199" s="224"/>
      <c r="F1199" s="222"/>
      <c r="G1199" s="222"/>
      <c r="H1199" s="222"/>
      <c r="I1199" s="222"/>
      <c r="J1199" s="222"/>
      <c r="K1199" s="222"/>
      <c r="L1199" s="222"/>
      <c r="M1199" s="222"/>
      <c r="N1199" s="222"/>
      <c r="O1199" s="222"/>
      <c r="P1199" s="222"/>
      <c r="Q1199" s="222"/>
      <c r="R1199" s="222"/>
      <c r="S1199" s="222"/>
      <c r="T1199" s="222"/>
      <c r="U1199" s="222"/>
      <c r="V1199" s="222"/>
      <c r="W1199" s="222"/>
      <c r="X1199" s="222"/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259</v>
      </c>
      <c r="AH1199" s="213">
        <v>0</v>
      </c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5">
      <c r="A1200" s="220"/>
      <c r="B1200" s="221"/>
      <c r="C1200" s="257" t="s">
        <v>1635</v>
      </c>
      <c r="D1200" s="223"/>
      <c r="E1200" s="224">
        <v>1.4932000000000001</v>
      </c>
      <c r="F1200" s="222"/>
      <c r="G1200" s="222"/>
      <c r="H1200" s="222"/>
      <c r="I1200" s="222"/>
      <c r="J1200" s="222"/>
      <c r="K1200" s="222"/>
      <c r="L1200" s="222"/>
      <c r="M1200" s="222"/>
      <c r="N1200" s="222"/>
      <c r="O1200" s="222"/>
      <c r="P1200" s="222"/>
      <c r="Q1200" s="222"/>
      <c r="R1200" s="222"/>
      <c r="S1200" s="222"/>
      <c r="T1200" s="222"/>
      <c r="U1200" s="222"/>
      <c r="V1200" s="222"/>
      <c r="W1200" s="222"/>
      <c r="X1200" s="222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259</v>
      </c>
      <c r="AH1200" s="213">
        <v>0</v>
      </c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x14ac:dyDescent="0.25">
      <c r="A1201" s="226" t="s">
        <v>180</v>
      </c>
      <c r="B1201" s="227" t="s">
        <v>126</v>
      </c>
      <c r="C1201" s="251" t="s">
        <v>127</v>
      </c>
      <c r="D1201" s="228"/>
      <c r="E1201" s="229"/>
      <c r="F1201" s="230"/>
      <c r="G1201" s="230">
        <f>SUMIF(AG1202:AG1229,"&lt;&gt;NOR",G1202:G1229)</f>
        <v>0</v>
      </c>
      <c r="H1201" s="230"/>
      <c r="I1201" s="230">
        <f>SUM(I1202:I1229)</f>
        <v>0</v>
      </c>
      <c r="J1201" s="230"/>
      <c r="K1201" s="230">
        <f>SUM(K1202:K1229)</f>
        <v>0</v>
      </c>
      <c r="L1201" s="230"/>
      <c r="M1201" s="230">
        <f>SUM(M1202:M1229)</f>
        <v>0</v>
      </c>
      <c r="N1201" s="230"/>
      <c r="O1201" s="230">
        <f>SUM(O1202:O1229)</f>
        <v>0.86</v>
      </c>
      <c r="P1201" s="230"/>
      <c r="Q1201" s="230">
        <f>SUM(Q1202:Q1229)</f>
        <v>0</v>
      </c>
      <c r="R1201" s="230"/>
      <c r="S1201" s="230"/>
      <c r="T1201" s="231"/>
      <c r="U1201" s="225"/>
      <c r="V1201" s="225">
        <f>SUM(V1202:V1229)</f>
        <v>49.910000000000004</v>
      </c>
      <c r="W1201" s="225"/>
      <c r="X1201" s="225"/>
      <c r="AG1201" t="s">
        <v>181</v>
      </c>
    </row>
    <row r="1202" spans="1:60" outlineLevel="1" x14ac:dyDescent="0.25">
      <c r="A1202" s="232">
        <v>369</v>
      </c>
      <c r="B1202" s="233" t="s">
        <v>1524</v>
      </c>
      <c r="C1202" s="252" t="s">
        <v>1525</v>
      </c>
      <c r="D1202" s="234" t="s">
        <v>400</v>
      </c>
      <c r="E1202" s="235">
        <v>22.254999999999999</v>
      </c>
      <c r="F1202" s="236"/>
      <c r="G1202" s="237">
        <f>ROUND(E1202*F1202,2)</f>
        <v>0</v>
      </c>
      <c r="H1202" s="236"/>
      <c r="I1202" s="237">
        <f>ROUND(E1202*H1202,2)</f>
        <v>0</v>
      </c>
      <c r="J1202" s="236"/>
      <c r="K1202" s="237">
        <f>ROUND(E1202*J1202,2)</f>
        <v>0</v>
      </c>
      <c r="L1202" s="237">
        <v>21</v>
      </c>
      <c r="M1202" s="237">
        <f>G1202*(1+L1202/100)</f>
        <v>0</v>
      </c>
      <c r="N1202" s="237">
        <v>4.0000000000000003E-5</v>
      </c>
      <c r="O1202" s="237">
        <f>ROUND(E1202*N1202,2)</f>
        <v>0</v>
      </c>
      <c r="P1202" s="237">
        <v>0</v>
      </c>
      <c r="Q1202" s="237">
        <f>ROUND(E1202*P1202,2)</f>
        <v>0</v>
      </c>
      <c r="R1202" s="237" t="s">
        <v>1514</v>
      </c>
      <c r="S1202" s="237" t="s">
        <v>185</v>
      </c>
      <c r="T1202" s="238" t="s">
        <v>185</v>
      </c>
      <c r="U1202" s="222">
        <v>7.0000000000000007E-2</v>
      </c>
      <c r="V1202" s="222">
        <f>ROUND(E1202*U1202,2)</f>
        <v>1.56</v>
      </c>
      <c r="W1202" s="222"/>
      <c r="X1202" s="222" t="s">
        <v>218</v>
      </c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219</v>
      </c>
      <c r="AH1202" s="213"/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5">
      <c r="A1203" s="220"/>
      <c r="B1203" s="221"/>
      <c r="C1203" s="253" t="s">
        <v>1526</v>
      </c>
      <c r="D1203" s="240"/>
      <c r="E1203" s="240"/>
      <c r="F1203" s="240"/>
      <c r="G1203" s="240"/>
      <c r="H1203" s="222"/>
      <c r="I1203" s="222"/>
      <c r="J1203" s="222"/>
      <c r="K1203" s="222"/>
      <c r="L1203" s="222"/>
      <c r="M1203" s="222"/>
      <c r="N1203" s="222"/>
      <c r="O1203" s="222"/>
      <c r="P1203" s="222"/>
      <c r="Q1203" s="222"/>
      <c r="R1203" s="222"/>
      <c r="S1203" s="222"/>
      <c r="T1203" s="222"/>
      <c r="U1203" s="222"/>
      <c r="V1203" s="222"/>
      <c r="W1203" s="222"/>
      <c r="X1203" s="222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190</v>
      </c>
      <c r="AH1203" s="213"/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5">
      <c r="A1204" s="220"/>
      <c r="B1204" s="221"/>
      <c r="C1204" s="257" t="s">
        <v>1636</v>
      </c>
      <c r="D1204" s="223"/>
      <c r="E1204" s="224">
        <v>3.95</v>
      </c>
      <c r="F1204" s="222"/>
      <c r="G1204" s="222"/>
      <c r="H1204" s="222"/>
      <c r="I1204" s="222"/>
      <c r="J1204" s="222"/>
      <c r="K1204" s="222"/>
      <c r="L1204" s="222"/>
      <c r="M1204" s="222"/>
      <c r="N1204" s="222"/>
      <c r="O1204" s="222"/>
      <c r="P1204" s="222"/>
      <c r="Q1204" s="222"/>
      <c r="R1204" s="222"/>
      <c r="S1204" s="222"/>
      <c r="T1204" s="222"/>
      <c r="U1204" s="222"/>
      <c r="V1204" s="222"/>
      <c r="W1204" s="222"/>
      <c r="X1204" s="222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259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5">
      <c r="A1205" s="220"/>
      <c r="B1205" s="221"/>
      <c r="C1205" s="257" t="s">
        <v>1637</v>
      </c>
      <c r="D1205" s="223"/>
      <c r="E1205" s="224">
        <v>1.2</v>
      </c>
      <c r="F1205" s="222"/>
      <c r="G1205" s="222"/>
      <c r="H1205" s="222"/>
      <c r="I1205" s="222"/>
      <c r="J1205" s="222"/>
      <c r="K1205" s="222"/>
      <c r="L1205" s="222"/>
      <c r="M1205" s="222"/>
      <c r="N1205" s="222"/>
      <c r="O1205" s="222"/>
      <c r="P1205" s="222"/>
      <c r="Q1205" s="222"/>
      <c r="R1205" s="222"/>
      <c r="S1205" s="222"/>
      <c r="T1205" s="222"/>
      <c r="U1205" s="222"/>
      <c r="V1205" s="222"/>
      <c r="W1205" s="222"/>
      <c r="X1205" s="222"/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259</v>
      </c>
      <c r="AH1205" s="213">
        <v>0</v>
      </c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5">
      <c r="A1206" s="220"/>
      <c r="B1206" s="221"/>
      <c r="C1206" s="257" t="s">
        <v>1638</v>
      </c>
      <c r="D1206" s="223"/>
      <c r="E1206" s="224">
        <v>3.7949999999999999</v>
      </c>
      <c r="F1206" s="222"/>
      <c r="G1206" s="222"/>
      <c r="H1206" s="222"/>
      <c r="I1206" s="222"/>
      <c r="J1206" s="222"/>
      <c r="K1206" s="222"/>
      <c r="L1206" s="222"/>
      <c r="M1206" s="222"/>
      <c r="N1206" s="222"/>
      <c r="O1206" s="222"/>
      <c r="P1206" s="222"/>
      <c r="Q1206" s="222"/>
      <c r="R1206" s="222"/>
      <c r="S1206" s="222"/>
      <c r="T1206" s="222"/>
      <c r="U1206" s="222"/>
      <c r="V1206" s="222"/>
      <c r="W1206" s="222"/>
      <c r="X1206" s="222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259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5">
      <c r="A1207" s="220"/>
      <c r="B1207" s="221"/>
      <c r="C1207" s="257" t="s">
        <v>1639</v>
      </c>
      <c r="D1207" s="223"/>
      <c r="E1207" s="224">
        <v>4.42</v>
      </c>
      <c r="F1207" s="222"/>
      <c r="G1207" s="222"/>
      <c r="H1207" s="222"/>
      <c r="I1207" s="222"/>
      <c r="J1207" s="222"/>
      <c r="K1207" s="222"/>
      <c r="L1207" s="222"/>
      <c r="M1207" s="222"/>
      <c r="N1207" s="222"/>
      <c r="O1207" s="222"/>
      <c r="P1207" s="222"/>
      <c r="Q1207" s="222"/>
      <c r="R1207" s="222"/>
      <c r="S1207" s="222"/>
      <c r="T1207" s="222"/>
      <c r="U1207" s="222"/>
      <c r="V1207" s="222"/>
      <c r="W1207" s="222"/>
      <c r="X1207" s="222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259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5">
      <c r="A1208" s="220"/>
      <c r="B1208" s="221"/>
      <c r="C1208" s="257" t="s">
        <v>1640</v>
      </c>
      <c r="D1208" s="223"/>
      <c r="E1208" s="224">
        <v>8.89</v>
      </c>
      <c r="F1208" s="222"/>
      <c r="G1208" s="222"/>
      <c r="H1208" s="222"/>
      <c r="I1208" s="222"/>
      <c r="J1208" s="222"/>
      <c r="K1208" s="222"/>
      <c r="L1208" s="222"/>
      <c r="M1208" s="222"/>
      <c r="N1208" s="222"/>
      <c r="O1208" s="222"/>
      <c r="P1208" s="222"/>
      <c r="Q1208" s="222"/>
      <c r="R1208" s="222"/>
      <c r="S1208" s="222"/>
      <c r="T1208" s="222"/>
      <c r="U1208" s="222"/>
      <c r="V1208" s="222"/>
      <c r="W1208" s="222"/>
      <c r="X1208" s="222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259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5">
      <c r="A1209" s="232">
        <v>370</v>
      </c>
      <c r="B1209" s="233" t="s">
        <v>1641</v>
      </c>
      <c r="C1209" s="252" t="s">
        <v>1642</v>
      </c>
      <c r="D1209" s="234" t="s">
        <v>216</v>
      </c>
      <c r="E1209" s="235">
        <v>42.811100000000003</v>
      </c>
      <c r="F1209" s="236"/>
      <c r="G1209" s="237">
        <f>ROUND(E1209*F1209,2)</f>
        <v>0</v>
      </c>
      <c r="H1209" s="236"/>
      <c r="I1209" s="237">
        <f>ROUND(E1209*H1209,2)</f>
        <v>0</v>
      </c>
      <c r="J1209" s="236"/>
      <c r="K1209" s="237">
        <f>ROUND(E1209*J1209,2)</f>
        <v>0</v>
      </c>
      <c r="L1209" s="237">
        <v>21</v>
      </c>
      <c r="M1209" s="237">
        <f>G1209*(1+L1209/100)</f>
        <v>0</v>
      </c>
      <c r="N1209" s="237">
        <v>1.6000000000000001E-4</v>
      </c>
      <c r="O1209" s="237">
        <f>ROUND(E1209*N1209,2)</f>
        <v>0.01</v>
      </c>
      <c r="P1209" s="237">
        <v>0</v>
      </c>
      <c r="Q1209" s="237">
        <f>ROUND(E1209*P1209,2)</f>
        <v>0</v>
      </c>
      <c r="R1209" s="237" t="s">
        <v>1514</v>
      </c>
      <c r="S1209" s="237" t="s">
        <v>185</v>
      </c>
      <c r="T1209" s="238" t="s">
        <v>185</v>
      </c>
      <c r="U1209" s="222">
        <v>0.05</v>
      </c>
      <c r="V1209" s="222">
        <f>ROUND(E1209*U1209,2)</f>
        <v>2.14</v>
      </c>
      <c r="W1209" s="222"/>
      <c r="X1209" s="222" t="s">
        <v>218</v>
      </c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219</v>
      </c>
      <c r="AH1209" s="213"/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5">
      <c r="A1210" s="220"/>
      <c r="B1210" s="221"/>
      <c r="C1210" s="253" t="s">
        <v>1643</v>
      </c>
      <c r="D1210" s="240"/>
      <c r="E1210" s="240"/>
      <c r="F1210" s="240"/>
      <c r="G1210" s="240"/>
      <c r="H1210" s="222"/>
      <c r="I1210" s="222"/>
      <c r="J1210" s="222"/>
      <c r="K1210" s="222"/>
      <c r="L1210" s="222"/>
      <c r="M1210" s="222"/>
      <c r="N1210" s="222"/>
      <c r="O1210" s="222"/>
      <c r="P1210" s="222"/>
      <c r="Q1210" s="222"/>
      <c r="R1210" s="222"/>
      <c r="S1210" s="222"/>
      <c r="T1210" s="222"/>
      <c r="U1210" s="222"/>
      <c r="V1210" s="222"/>
      <c r="W1210" s="222"/>
      <c r="X1210" s="222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190</v>
      </c>
      <c r="AH1210" s="213"/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ht="20.399999999999999" outlineLevel="1" x14ac:dyDescent="0.25">
      <c r="A1211" s="232">
        <v>371</v>
      </c>
      <c r="B1211" s="233" t="s">
        <v>1644</v>
      </c>
      <c r="C1211" s="252" t="s">
        <v>1645</v>
      </c>
      <c r="D1211" s="234" t="s">
        <v>216</v>
      </c>
      <c r="E1211" s="235">
        <v>42.811100000000003</v>
      </c>
      <c r="F1211" s="236"/>
      <c r="G1211" s="237">
        <f>ROUND(E1211*F1211,2)</f>
        <v>0</v>
      </c>
      <c r="H1211" s="236"/>
      <c r="I1211" s="237">
        <f>ROUND(E1211*H1211,2)</f>
        <v>0</v>
      </c>
      <c r="J1211" s="236"/>
      <c r="K1211" s="237">
        <f>ROUND(E1211*J1211,2)</f>
        <v>0</v>
      </c>
      <c r="L1211" s="237">
        <v>21</v>
      </c>
      <c r="M1211" s="237">
        <f>G1211*(1+L1211/100)</f>
        <v>0</v>
      </c>
      <c r="N1211" s="237">
        <v>5.2399999999999999E-3</v>
      </c>
      <c r="O1211" s="237">
        <f>ROUND(E1211*N1211,2)</f>
        <v>0.22</v>
      </c>
      <c r="P1211" s="237">
        <v>0</v>
      </c>
      <c r="Q1211" s="237">
        <f>ROUND(E1211*P1211,2)</f>
        <v>0</v>
      </c>
      <c r="R1211" s="237" t="s">
        <v>1514</v>
      </c>
      <c r="S1211" s="237" t="s">
        <v>185</v>
      </c>
      <c r="T1211" s="238" t="s">
        <v>185</v>
      </c>
      <c r="U1211" s="222">
        <v>0.96</v>
      </c>
      <c r="V1211" s="222">
        <f>ROUND(E1211*U1211,2)</f>
        <v>41.1</v>
      </c>
      <c r="W1211" s="222"/>
      <c r="X1211" s="222" t="s">
        <v>218</v>
      </c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219</v>
      </c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5">
      <c r="A1212" s="220"/>
      <c r="B1212" s="221"/>
      <c r="C1212" s="257" t="s">
        <v>1646</v>
      </c>
      <c r="D1212" s="223"/>
      <c r="E1212" s="224">
        <v>7.9790000000000001</v>
      </c>
      <c r="F1212" s="222"/>
      <c r="G1212" s="222"/>
      <c r="H1212" s="222"/>
      <c r="I1212" s="222"/>
      <c r="J1212" s="222"/>
      <c r="K1212" s="222"/>
      <c r="L1212" s="222"/>
      <c r="M1212" s="222"/>
      <c r="N1212" s="222"/>
      <c r="O1212" s="222"/>
      <c r="P1212" s="222"/>
      <c r="Q1212" s="222"/>
      <c r="R1212" s="222"/>
      <c r="S1212" s="222"/>
      <c r="T1212" s="222"/>
      <c r="U1212" s="222"/>
      <c r="V1212" s="222"/>
      <c r="W1212" s="222"/>
      <c r="X1212" s="222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259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5">
      <c r="A1213" s="220"/>
      <c r="B1213" s="221"/>
      <c r="C1213" s="257" t="s">
        <v>1647</v>
      </c>
      <c r="D1213" s="223"/>
      <c r="E1213" s="224">
        <v>1.8</v>
      </c>
      <c r="F1213" s="222"/>
      <c r="G1213" s="222"/>
      <c r="H1213" s="222"/>
      <c r="I1213" s="222"/>
      <c r="J1213" s="222"/>
      <c r="K1213" s="222"/>
      <c r="L1213" s="222"/>
      <c r="M1213" s="222"/>
      <c r="N1213" s="222"/>
      <c r="O1213" s="222"/>
      <c r="P1213" s="222"/>
      <c r="Q1213" s="222"/>
      <c r="R1213" s="222"/>
      <c r="S1213" s="222"/>
      <c r="T1213" s="222"/>
      <c r="U1213" s="222"/>
      <c r="V1213" s="222"/>
      <c r="W1213" s="222"/>
      <c r="X1213" s="222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259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5">
      <c r="A1214" s="220"/>
      <c r="B1214" s="221"/>
      <c r="C1214" s="257" t="s">
        <v>1648</v>
      </c>
      <c r="D1214" s="223"/>
      <c r="E1214" s="224">
        <v>7.6658999999999997</v>
      </c>
      <c r="F1214" s="222"/>
      <c r="G1214" s="222"/>
      <c r="H1214" s="222"/>
      <c r="I1214" s="222"/>
      <c r="J1214" s="222"/>
      <c r="K1214" s="222"/>
      <c r="L1214" s="222"/>
      <c r="M1214" s="222"/>
      <c r="N1214" s="222"/>
      <c r="O1214" s="222"/>
      <c r="P1214" s="222"/>
      <c r="Q1214" s="222"/>
      <c r="R1214" s="222"/>
      <c r="S1214" s="222"/>
      <c r="T1214" s="222"/>
      <c r="U1214" s="222"/>
      <c r="V1214" s="222"/>
      <c r="W1214" s="222"/>
      <c r="X1214" s="222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259</v>
      </c>
      <c r="AH1214" s="213">
        <v>0</v>
      </c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5">
      <c r="A1215" s="220"/>
      <c r="B1215" s="221"/>
      <c r="C1215" s="257" t="s">
        <v>1649</v>
      </c>
      <c r="D1215" s="223"/>
      <c r="E1215" s="224">
        <v>7.4084000000000003</v>
      </c>
      <c r="F1215" s="222"/>
      <c r="G1215" s="222"/>
      <c r="H1215" s="222"/>
      <c r="I1215" s="222"/>
      <c r="J1215" s="222"/>
      <c r="K1215" s="222"/>
      <c r="L1215" s="222"/>
      <c r="M1215" s="222"/>
      <c r="N1215" s="222"/>
      <c r="O1215" s="222"/>
      <c r="P1215" s="222"/>
      <c r="Q1215" s="222"/>
      <c r="R1215" s="222"/>
      <c r="S1215" s="222"/>
      <c r="T1215" s="222"/>
      <c r="U1215" s="222"/>
      <c r="V1215" s="222"/>
      <c r="W1215" s="222"/>
      <c r="X1215" s="222"/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259</v>
      </c>
      <c r="AH1215" s="213">
        <v>0</v>
      </c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5">
      <c r="A1216" s="220"/>
      <c r="B1216" s="221"/>
      <c r="C1216" s="257" t="s">
        <v>1650</v>
      </c>
      <c r="D1216" s="223"/>
      <c r="E1216" s="224">
        <v>17.957799999999999</v>
      </c>
      <c r="F1216" s="222"/>
      <c r="G1216" s="222"/>
      <c r="H1216" s="222"/>
      <c r="I1216" s="222"/>
      <c r="J1216" s="222"/>
      <c r="K1216" s="222"/>
      <c r="L1216" s="222"/>
      <c r="M1216" s="222"/>
      <c r="N1216" s="222"/>
      <c r="O1216" s="222"/>
      <c r="P1216" s="222"/>
      <c r="Q1216" s="222"/>
      <c r="R1216" s="222"/>
      <c r="S1216" s="222"/>
      <c r="T1216" s="222"/>
      <c r="U1216" s="222"/>
      <c r="V1216" s="222"/>
      <c r="W1216" s="222"/>
      <c r="X1216" s="222"/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259</v>
      </c>
      <c r="AH1216" s="213">
        <v>0</v>
      </c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 x14ac:dyDescent="0.25">
      <c r="A1217" s="232">
        <v>372</v>
      </c>
      <c r="B1217" s="233" t="s">
        <v>1651</v>
      </c>
      <c r="C1217" s="252" t="s">
        <v>1652</v>
      </c>
      <c r="D1217" s="234" t="s">
        <v>400</v>
      </c>
      <c r="E1217" s="235">
        <v>6.8419999999999996</v>
      </c>
      <c r="F1217" s="236"/>
      <c r="G1217" s="237">
        <f>ROUND(E1217*F1217,2)</f>
        <v>0</v>
      </c>
      <c r="H1217" s="236"/>
      <c r="I1217" s="237">
        <f>ROUND(E1217*H1217,2)</f>
        <v>0</v>
      </c>
      <c r="J1217" s="236"/>
      <c r="K1217" s="237">
        <f>ROUND(E1217*J1217,2)</f>
        <v>0</v>
      </c>
      <c r="L1217" s="237">
        <v>21</v>
      </c>
      <c r="M1217" s="237">
        <f>G1217*(1+L1217/100)</f>
        <v>0</v>
      </c>
      <c r="N1217" s="237">
        <v>1.2999999999999999E-4</v>
      </c>
      <c r="O1217" s="237">
        <f>ROUND(E1217*N1217,2)</f>
        <v>0</v>
      </c>
      <c r="P1217" s="237">
        <v>0</v>
      </c>
      <c r="Q1217" s="237">
        <f>ROUND(E1217*P1217,2)</f>
        <v>0</v>
      </c>
      <c r="R1217" s="237" t="s">
        <v>1514</v>
      </c>
      <c r="S1217" s="237" t="s">
        <v>185</v>
      </c>
      <c r="T1217" s="238" t="s">
        <v>185</v>
      </c>
      <c r="U1217" s="222">
        <v>0.12</v>
      </c>
      <c r="V1217" s="222">
        <f>ROUND(E1217*U1217,2)</f>
        <v>0.82</v>
      </c>
      <c r="W1217" s="222"/>
      <c r="X1217" s="222" t="s">
        <v>218</v>
      </c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219</v>
      </c>
      <c r="AH1217" s="213"/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 x14ac:dyDescent="0.25">
      <c r="A1218" s="220"/>
      <c r="B1218" s="221"/>
      <c r="C1218" s="257" t="s">
        <v>1653</v>
      </c>
      <c r="D1218" s="223"/>
      <c r="E1218" s="224">
        <v>6.8419999999999996</v>
      </c>
      <c r="F1218" s="222"/>
      <c r="G1218" s="222"/>
      <c r="H1218" s="222"/>
      <c r="I1218" s="222"/>
      <c r="J1218" s="222"/>
      <c r="K1218" s="222"/>
      <c r="L1218" s="222"/>
      <c r="M1218" s="222"/>
      <c r="N1218" s="222"/>
      <c r="O1218" s="222"/>
      <c r="P1218" s="222"/>
      <c r="Q1218" s="222"/>
      <c r="R1218" s="222"/>
      <c r="S1218" s="222"/>
      <c r="T1218" s="222"/>
      <c r="U1218" s="222"/>
      <c r="V1218" s="222"/>
      <c r="W1218" s="222"/>
      <c r="X1218" s="222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259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 x14ac:dyDescent="0.25">
      <c r="A1219" s="232">
        <v>373</v>
      </c>
      <c r="B1219" s="233" t="s">
        <v>1654</v>
      </c>
      <c r="C1219" s="252" t="s">
        <v>1655</v>
      </c>
      <c r="D1219" s="234" t="s">
        <v>216</v>
      </c>
      <c r="E1219" s="235">
        <v>1.52</v>
      </c>
      <c r="F1219" s="236"/>
      <c r="G1219" s="237">
        <f>ROUND(E1219*F1219,2)</f>
        <v>0</v>
      </c>
      <c r="H1219" s="236"/>
      <c r="I1219" s="237">
        <f>ROUND(E1219*H1219,2)</f>
        <v>0</v>
      </c>
      <c r="J1219" s="236"/>
      <c r="K1219" s="237">
        <f>ROUND(E1219*J1219,2)</f>
        <v>0</v>
      </c>
      <c r="L1219" s="237">
        <v>21</v>
      </c>
      <c r="M1219" s="237">
        <f>G1219*(1+L1219/100)</f>
        <v>0</v>
      </c>
      <c r="N1219" s="237">
        <v>8.0000000000000007E-5</v>
      </c>
      <c r="O1219" s="237">
        <f>ROUND(E1219*N1219,2)</f>
        <v>0</v>
      </c>
      <c r="P1219" s="237">
        <v>0</v>
      </c>
      <c r="Q1219" s="237">
        <f>ROUND(E1219*P1219,2)</f>
        <v>0</v>
      </c>
      <c r="R1219" s="237" t="s">
        <v>1656</v>
      </c>
      <c r="S1219" s="237" t="s">
        <v>185</v>
      </c>
      <c r="T1219" s="238" t="s">
        <v>185</v>
      </c>
      <c r="U1219" s="222">
        <v>2.1</v>
      </c>
      <c r="V1219" s="222">
        <f>ROUND(E1219*U1219,2)</f>
        <v>3.19</v>
      </c>
      <c r="W1219" s="222"/>
      <c r="X1219" s="222" t="s">
        <v>218</v>
      </c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219</v>
      </c>
      <c r="AH1219" s="213"/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5">
      <c r="A1220" s="220"/>
      <c r="B1220" s="221"/>
      <c r="C1220" s="253" t="s">
        <v>1657</v>
      </c>
      <c r="D1220" s="240"/>
      <c r="E1220" s="240"/>
      <c r="F1220" s="240"/>
      <c r="G1220" s="240"/>
      <c r="H1220" s="222"/>
      <c r="I1220" s="222"/>
      <c r="J1220" s="222"/>
      <c r="K1220" s="222"/>
      <c r="L1220" s="222"/>
      <c r="M1220" s="222"/>
      <c r="N1220" s="222"/>
      <c r="O1220" s="222"/>
      <c r="P1220" s="222"/>
      <c r="Q1220" s="222"/>
      <c r="R1220" s="222"/>
      <c r="S1220" s="222"/>
      <c r="T1220" s="222"/>
      <c r="U1220" s="222"/>
      <c r="V1220" s="222"/>
      <c r="W1220" s="222"/>
      <c r="X1220" s="222"/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190</v>
      </c>
      <c r="AH1220" s="213"/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5">
      <c r="A1221" s="220"/>
      <c r="B1221" s="221"/>
      <c r="C1221" s="257" t="s">
        <v>1658</v>
      </c>
      <c r="D1221" s="223"/>
      <c r="E1221" s="224">
        <v>1.52</v>
      </c>
      <c r="F1221" s="222"/>
      <c r="G1221" s="222"/>
      <c r="H1221" s="222"/>
      <c r="I1221" s="222"/>
      <c r="J1221" s="222"/>
      <c r="K1221" s="222"/>
      <c r="L1221" s="222"/>
      <c r="M1221" s="222"/>
      <c r="N1221" s="222"/>
      <c r="O1221" s="222"/>
      <c r="P1221" s="222"/>
      <c r="Q1221" s="222"/>
      <c r="R1221" s="222"/>
      <c r="S1221" s="222"/>
      <c r="T1221" s="222"/>
      <c r="U1221" s="222"/>
      <c r="V1221" s="222"/>
      <c r="W1221" s="222"/>
      <c r="X1221" s="222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259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5">
      <c r="A1222" s="232">
        <v>374</v>
      </c>
      <c r="B1222" s="233" t="s">
        <v>1659</v>
      </c>
      <c r="C1222" s="252" t="s">
        <v>1660</v>
      </c>
      <c r="D1222" s="234" t="s">
        <v>216</v>
      </c>
      <c r="E1222" s="235">
        <v>44.951659999999997</v>
      </c>
      <c r="F1222" s="236"/>
      <c r="G1222" s="237">
        <f>ROUND(E1222*F1222,2)</f>
        <v>0</v>
      </c>
      <c r="H1222" s="236"/>
      <c r="I1222" s="237">
        <f>ROUND(E1222*H1222,2)</f>
        <v>0</v>
      </c>
      <c r="J1222" s="236"/>
      <c r="K1222" s="237">
        <f>ROUND(E1222*J1222,2)</f>
        <v>0</v>
      </c>
      <c r="L1222" s="237">
        <v>21</v>
      </c>
      <c r="M1222" s="237">
        <f>G1222*(1+L1222/100)</f>
        <v>0</v>
      </c>
      <c r="N1222" s="237">
        <v>1.3599999999999999E-2</v>
      </c>
      <c r="O1222" s="237">
        <f>ROUND(E1222*N1222,2)</f>
        <v>0.61</v>
      </c>
      <c r="P1222" s="237">
        <v>0</v>
      </c>
      <c r="Q1222" s="237">
        <f>ROUND(E1222*P1222,2)</f>
        <v>0</v>
      </c>
      <c r="R1222" s="237" t="s">
        <v>291</v>
      </c>
      <c r="S1222" s="237" t="s">
        <v>185</v>
      </c>
      <c r="T1222" s="238" t="s">
        <v>185</v>
      </c>
      <c r="U1222" s="222">
        <v>0</v>
      </c>
      <c r="V1222" s="222">
        <f>ROUND(E1222*U1222,2)</f>
        <v>0</v>
      </c>
      <c r="W1222" s="222"/>
      <c r="X1222" s="222" t="s">
        <v>292</v>
      </c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293</v>
      </c>
      <c r="AH1222" s="213"/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5">
      <c r="A1223" s="220"/>
      <c r="B1223" s="221"/>
      <c r="C1223" s="257" t="s">
        <v>1661</v>
      </c>
      <c r="D1223" s="223"/>
      <c r="E1223" s="224">
        <v>44.951659999999997</v>
      </c>
      <c r="F1223" s="222"/>
      <c r="G1223" s="222"/>
      <c r="H1223" s="222"/>
      <c r="I1223" s="222"/>
      <c r="J1223" s="222"/>
      <c r="K1223" s="222"/>
      <c r="L1223" s="222"/>
      <c r="M1223" s="222"/>
      <c r="N1223" s="222"/>
      <c r="O1223" s="222"/>
      <c r="P1223" s="222"/>
      <c r="Q1223" s="222"/>
      <c r="R1223" s="222"/>
      <c r="S1223" s="222"/>
      <c r="T1223" s="222"/>
      <c r="U1223" s="222"/>
      <c r="V1223" s="222"/>
      <c r="W1223" s="222"/>
      <c r="X1223" s="222"/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259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 x14ac:dyDescent="0.25">
      <c r="A1224" s="232">
        <v>375</v>
      </c>
      <c r="B1224" s="233" t="s">
        <v>1662</v>
      </c>
      <c r="C1224" s="252" t="s">
        <v>1663</v>
      </c>
      <c r="D1224" s="234" t="s">
        <v>216</v>
      </c>
      <c r="E1224" s="235">
        <v>1.52</v>
      </c>
      <c r="F1224" s="236"/>
      <c r="G1224" s="237">
        <f>ROUND(E1224*F1224,2)</f>
        <v>0</v>
      </c>
      <c r="H1224" s="236"/>
      <c r="I1224" s="237">
        <f>ROUND(E1224*H1224,2)</f>
        <v>0</v>
      </c>
      <c r="J1224" s="236"/>
      <c r="K1224" s="237">
        <f>ROUND(E1224*J1224,2)</f>
        <v>0</v>
      </c>
      <c r="L1224" s="237">
        <v>21</v>
      </c>
      <c r="M1224" s="237">
        <f>G1224*(1+L1224/100)</f>
        <v>0</v>
      </c>
      <c r="N1224" s="237">
        <v>1.4E-2</v>
      </c>
      <c r="O1224" s="237">
        <f>ROUND(E1224*N1224,2)</f>
        <v>0.02</v>
      </c>
      <c r="P1224" s="237">
        <v>0</v>
      </c>
      <c r="Q1224" s="237">
        <f>ROUND(E1224*P1224,2)</f>
        <v>0</v>
      </c>
      <c r="R1224" s="237" t="s">
        <v>291</v>
      </c>
      <c r="S1224" s="237" t="s">
        <v>185</v>
      </c>
      <c r="T1224" s="238" t="s">
        <v>185</v>
      </c>
      <c r="U1224" s="222">
        <v>0</v>
      </c>
      <c r="V1224" s="222">
        <f>ROUND(E1224*U1224,2)</f>
        <v>0</v>
      </c>
      <c r="W1224" s="222"/>
      <c r="X1224" s="222" t="s">
        <v>292</v>
      </c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293</v>
      </c>
      <c r="AH1224" s="213"/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 x14ac:dyDescent="0.25">
      <c r="A1225" s="220"/>
      <c r="B1225" s="221"/>
      <c r="C1225" s="257" t="s">
        <v>1664</v>
      </c>
      <c r="D1225" s="223"/>
      <c r="E1225" s="224">
        <v>1.52</v>
      </c>
      <c r="F1225" s="222"/>
      <c r="G1225" s="222"/>
      <c r="H1225" s="222"/>
      <c r="I1225" s="222"/>
      <c r="J1225" s="222"/>
      <c r="K1225" s="222"/>
      <c r="L1225" s="222"/>
      <c r="M1225" s="222"/>
      <c r="N1225" s="222"/>
      <c r="O1225" s="222"/>
      <c r="P1225" s="222"/>
      <c r="Q1225" s="222"/>
      <c r="R1225" s="222"/>
      <c r="S1225" s="222"/>
      <c r="T1225" s="222"/>
      <c r="U1225" s="222"/>
      <c r="V1225" s="222"/>
      <c r="W1225" s="222"/>
      <c r="X1225" s="222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259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5">
      <c r="A1226" s="232">
        <v>376</v>
      </c>
      <c r="B1226" s="233" t="s">
        <v>1665</v>
      </c>
      <c r="C1226" s="252" t="s">
        <v>1666</v>
      </c>
      <c r="D1226" s="234" t="s">
        <v>270</v>
      </c>
      <c r="E1226" s="235">
        <v>0.86570000000000003</v>
      </c>
      <c r="F1226" s="236"/>
      <c r="G1226" s="237">
        <f>ROUND(E1226*F1226,2)</f>
        <v>0</v>
      </c>
      <c r="H1226" s="236"/>
      <c r="I1226" s="237">
        <f>ROUND(E1226*H1226,2)</f>
        <v>0</v>
      </c>
      <c r="J1226" s="236"/>
      <c r="K1226" s="237">
        <f>ROUND(E1226*J1226,2)</f>
        <v>0</v>
      </c>
      <c r="L1226" s="237">
        <v>21</v>
      </c>
      <c r="M1226" s="237">
        <f>G1226*(1+L1226/100)</f>
        <v>0</v>
      </c>
      <c r="N1226" s="237">
        <v>0</v>
      </c>
      <c r="O1226" s="237">
        <f>ROUND(E1226*N1226,2)</f>
        <v>0</v>
      </c>
      <c r="P1226" s="237">
        <v>0</v>
      </c>
      <c r="Q1226" s="237">
        <f>ROUND(E1226*P1226,2)</f>
        <v>0</v>
      </c>
      <c r="R1226" s="237" t="s">
        <v>1514</v>
      </c>
      <c r="S1226" s="237" t="s">
        <v>185</v>
      </c>
      <c r="T1226" s="238" t="s">
        <v>185</v>
      </c>
      <c r="U1226" s="222">
        <v>1.2649999999999999</v>
      </c>
      <c r="V1226" s="222">
        <f>ROUND(E1226*U1226,2)</f>
        <v>1.1000000000000001</v>
      </c>
      <c r="W1226" s="222"/>
      <c r="X1226" s="222" t="s">
        <v>297</v>
      </c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298</v>
      </c>
      <c r="AH1226" s="213"/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5">
      <c r="A1227" s="220"/>
      <c r="B1227" s="221"/>
      <c r="C1227" s="257" t="s">
        <v>300</v>
      </c>
      <c r="D1227" s="223"/>
      <c r="E1227" s="224"/>
      <c r="F1227" s="222"/>
      <c r="G1227" s="222"/>
      <c r="H1227" s="222"/>
      <c r="I1227" s="222"/>
      <c r="J1227" s="222"/>
      <c r="K1227" s="222"/>
      <c r="L1227" s="222"/>
      <c r="M1227" s="222"/>
      <c r="N1227" s="222"/>
      <c r="O1227" s="222"/>
      <c r="P1227" s="222"/>
      <c r="Q1227" s="222"/>
      <c r="R1227" s="222"/>
      <c r="S1227" s="222"/>
      <c r="T1227" s="222"/>
      <c r="U1227" s="222"/>
      <c r="V1227" s="222"/>
      <c r="W1227" s="222"/>
      <c r="X1227" s="222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259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5">
      <c r="A1228" s="220"/>
      <c r="B1228" s="221"/>
      <c r="C1228" s="257" t="s">
        <v>1667</v>
      </c>
      <c r="D1228" s="223"/>
      <c r="E1228" s="224"/>
      <c r="F1228" s="222"/>
      <c r="G1228" s="222"/>
      <c r="H1228" s="222"/>
      <c r="I1228" s="222"/>
      <c r="J1228" s="222"/>
      <c r="K1228" s="222"/>
      <c r="L1228" s="222"/>
      <c r="M1228" s="222"/>
      <c r="N1228" s="222"/>
      <c r="O1228" s="222"/>
      <c r="P1228" s="222"/>
      <c r="Q1228" s="222"/>
      <c r="R1228" s="222"/>
      <c r="S1228" s="222"/>
      <c r="T1228" s="222"/>
      <c r="U1228" s="222"/>
      <c r="V1228" s="222"/>
      <c r="W1228" s="222"/>
      <c r="X1228" s="222"/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259</v>
      </c>
      <c r="AH1228" s="213">
        <v>0</v>
      </c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5">
      <c r="A1229" s="220"/>
      <c r="B1229" s="221"/>
      <c r="C1229" s="257" t="s">
        <v>1668</v>
      </c>
      <c r="D1229" s="223"/>
      <c r="E1229" s="224">
        <v>0.86570000000000003</v>
      </c>
      <c r="F1229" s="222"/>
      <c r="G1229" s="222"/>
      <c r="H1229" s="222"/>
      <c r="I1229" s="222"/>
      <c r="J1229" s="222"/>
      <c r="K1229" s="222"/>
      <c r="L1229" s="222"/>
      <c r="M1229" s="222"/>
      <c r="N1229" s="222"/>
      <c r="O1229" s="222"/>
      <c r="P1229" s="222"/>
      <c r="Q1229" s="222"/>
      <c r="R1229" s="222"/>
      <c r="S1229" s="222"/>
      <c r="T1229" s="222"/>
      <c r="U1229" s="222"/>
      <c r="V1229" s="222"/>
      <c r="W1229" s="222"/>
      <c r="X1229" s="222"/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259</v>
      </c>
      <c r="AH1229" s="213">
        <v>0</v>
      </c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x14ac:dyDescent="0.25">
      <c r="A1230" s="226" t="s">
        <v>180</v>
      </c>
      <c r="B1230" s="227" t="s">
        <v>128</v>
      </c>
      <c r="C1230" s="251" t="s">
        <v>129</v>
      </c>
      <c r="D1230" s="228"/>
      <c r="E1230" s="229"/>
      <c r="F1230" s="230"/>
      <c r="G1230" s="230">
        <f>SUMIF(AG1231:AG1253,"&lt;&gt;NOR",G1231:G1253)</f>
        <v>0</v>
      </c>
      <c r="H1230" s="230"/>
      <c r="I1230" s="230">
        <f>SUM(I1231:I1253)</f>
        <v>0</v>
      </c>
      <c r="J1230" s="230"/>
      <c r="K1230" s="230">
        <f>SUM(K1231:K1253)</f>
        <v>0</v>
      </c>
      <c r="L1230" s="230"/>
      <c r="M1230" s="230">
        <f>SUM(M1231:M1253)</f>
        <v>0</v>
      </c>
      <c r="N1230" s="230"/>
      <c r="O1230" s="230">
        <f>SUM(O1231:O1253)</f>
        <v>0.28000000000000003</v>
      </c>
      <c r="P1230" s="230"/>
      <c r="Q1230" s="230">
        <f>SUM(Q1231:Q1253)</f>
        <v>0</v>
      </c>
      <c r="R1230" s="230"/>
      <c r="S1230" s="230"/>
      <c r="T1230" s="231"/>
      <c r="U1230" s="225"/>
      <c r="V1230" s="225">
        <f>SUM(V1231:V1253)</f>
        <v>120.67999999999999</v>
      </c>
      <c r="W1230" s="225"/>
      <c r="X1230" s="225"/>
      <c r="AG1230" t="s">
        <v>181</v>
      </c>
    </row>
    <row r="1231" spans="1:60" outlineLevel="1" x14ac:dyDescent="0.25">
      <c r="A1231" s="232">
        <v>377</v>
      </c>
      <c r="B1231" s="233" t="s">
        <v>1669</v>
      </c>
      <c r="C1231" s="252" t="s">
        <v>1670</v>
      </c>
      <c r="D1231" s="234" t="s">
        <v>216</v>
      </c>
      <c r="E1231" s="235">
        <v>219.34800000000001</v>
      </c>
      <c r="F1231" s="236"/>
      <c r="G1231" s="237">
        <f>ROUND(E1231*F1231,2)</f>
        <v>0</v>
      </c>
      <c r="H1231" s="236"/>
      <c r="I1231" s="237">
        <f>ROUND(E1231*H1231,2)</f>
        <v>0</v>
      </c>
      <c r="J1231" s="236"/>
      <c r="K1231" s="237">
        <f>ROUND(E1231*J1231,2)</f>
        <v>0</v>
      </c>
      <c r="L1231" s="237">
        <v>21</v>
      </c>
      <c r="M1231" s="237">
        <f>G1231*(1+L1231/100)</f>
        <v>0</v>
      </c>
      <c r="N1231" s="237">
        <v>8.0000000000000007E-5</v>
      </c>
      <c r="O1231" s="237">
        <f>ROUND(E1231*N1231,2)</f>
        <v>0.02</v>
      </c>
      <c r="P1231" s="237">
        <v>0</v>
      </c>
      <c r="Q1231" s="237">
        <f>ROUND(E1231*P1231,2)</f>
        <v>0</v>
      </c>
      <c r="R1231" s="237" t="s">
        <v>1127</v>
      </c>
      <c r="S1231" s="237" t="s">
        <v>185</v>
      </c>
      <c r="T1231" s="238" t="s">
        <v>185</v>
      </c>
      <c r="U1231" s="222">
        <v>0.16</v>
      </c>
      <c r="V1231" s="222">
        <f>ROUND(E1231*U1231,2)</f>
        <v>35.1</v>
      </c>
      <c r="W1231" s="222"/>
      <c r="X1231" s="222" t="s">
        <v>218</v>
      </c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219</v>
      </c>
      <c r="AH1231" s="213"/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5">
      <c r="A1232" s="220"/>
      <c r="B1232" s="221"/>
      <c r="C1232" s="257" t="s">
        <v>1671</v>
      </c>
      <c r="D1232" s="223"/>
      <c r="E1232" s="224">
        <v>44.46</v>
      </c>
      <c r="F1232" s="222"/>
      <c r="G1232" s="222"/>
      <c r="H1232" s="222"/>
      <c r="I1232" s="222"/>
      <c r="J1232" s="222"/>
      <c r="K1232" s="222"/>
      <c r="L1232" s="222"/>
      <c r="M1232" s="222"/>
      <c r="N1232" s="222"/>
      <c r="O1232" s="222"/>
      <c r="P1232" s="222"/>
      <c r="Q1232" s="222"/>
      <c r="R1232" s="222"/>
      <c r="S1232" s="222"/>
      <c r="T1232" s="222"/>
      <c r="U1232" s="222"/>
      <c r="V1232" s="222"/>
      <c r="W1232" s="222"/>
      <c r="X1232" s="222"/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259</v>
      </c>
      <c r="AH1232" s="213">
        <v>0</v>
      </c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5">
      <c r="A1233" s="220"/>
      <c r="B1233" s="221"/>
      <c r="C1233" s="257" t="s">
        <v>1672</v>
      </c>
      <c r="D1233" s="223"/>
      <c r="E1233" s="224">
        <v>71.83</v>
      </c>
      <c r="F1233" s="222"/>
      <c r="G1233" s="222"/>
      <c r="H1233" s="222"/>
      <c r="I1233" s="222"/>
      <c r="J1233" s="222"/>
      <c r="K1233" s="222"/>
      <c r="L1233" s="222"/>
      <c r="M1233" s="222"/>
      <c r="N1233" s="222"/>
      <c r="O1233" s="222"/>
      <c r="P1233" s="222"/>
      <c r="Q1233" s="222"/>
      <c r="R1233" s="222"/>
      <c r="S1233" s="222"/>
      <c r="T1233" s="222"/>
      <c r="U1233" s="222"/>
      <c r="V1233" s="222"/>
      <c r="W1233" s="222"/>
      <c r="X1233" s="222"/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259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5">
      <c r="A1234" s="220"/>
      <c r="B1234" s="221"/>
      <c r="C1234" s="257" t="s">
        <v>1673</v>
      </c>
      <c r="D1234" s="223"/>
      <c r="E1234" s="224">
        <v>33.26</v>
      </c>
      <c r="F1234" s="222"/>
      <c r="G1234" s="222"/>
      <c r="H1234" s="222"/>
      <c r="I1234" s="222"/>
      <c r="J1234" s="222"/>
      <c r="K1234" s="222"/>
      <c r="L1234" s="222"/>
      <c r="M1234" s="222"/>
      <c r="N1234" s="222"/>
      <c r="O1234" s="222"/>
      <c r="P1234" s="222"/>
      <c r="Q1234" s="222"/>
      <c r="R1234" s="222"/>
      <c r="S1234" s="222"/>
      <c r="T1234" s="222"/>
      <c r="U1234" s="222"/>
      <c r="V1234" s="222"/>
      <c r="W1234" s="222"/>
      <c r="X1234" s="222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259</v>
      </c>
      <c r="AH1234" s="213">
        <v>0</v>
      </c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5">
      <c r="A1235" s="220"/>
      <c r="B1235" s="221"/>
      <c r="C1235" s="257" t="s">
        <v>1674</v>
      </c>
      <c r="D1235" s="223"/>
      <c r="E1235" s="224">
        <v>13.028</v>
      </c>
      <c r="F1235" s="222"/>
      <c r="G1235" s="222"/>
      <c r="H1235" s="222"/>
      <c r="I1235" s="222"/>
      <c r="J1235" s="222"/>
      <c r="K1235" s="222"/>
      <c r="L1235" s="222"/>
      <c r="M1235" s="222"/>
      <c r="N1235" s="222"/>
      <c r="O1235" s="222"/>
      <c r="P1235" s="222"/>
      <c r="Q1235" s="222"/>
      <c r="R1235" s="222"/>
      <c r="S1235" s="222"/>
      <c r="T1235" s="222"/>
      <c r="U1235" s="222"/>
      <c r="V1235" s="222"/>
      <c r="W1235" s="222"/>
      <c r="X1235" s="222"/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259</v>
      </c>
      <c r="AH1235" s="213">
        <v>0</v>
      </c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 x14ac:dyDescent="0.25">
      <c r="A1236" s="220"/>
      <c r="B1236" s="221"/>
      <c r="C1236" s="257" t="s">
        <v>1675</v>
      </c>
      <c r="D1236" s="223"/>
      <c r="E1236" s="224">
        <v>20.18</v>
      </c>
      <c r="F1236" s="222"/>
      <c r="G1236" s="222"/>
      <c r="H1236" s="222"/>
      <c r="I1236" s="222"/>
      <c r="J1236" s="222"/>
      <c r="K1236" s="222"/>
      <c r="L1236" s="222"/>
      <c r="M1236" s="222"/>
      <c r="N1236" s="222"/>
      <c r="O1236" s="222"/>
      <c r="P1236" s="222"/>
      <c r="Q1236" s="222"/>
      <c r="R1236" s="222"/>
      <c r="S1236" s="222"/>
      <c r="T1236" s="222"/>
      <c r="U1236" s="222"/>
      <c r="V1236" s="222"/>
      <c r="W1236" s="222"/>
      <c r="X1236" s="222"/>
      <c r="Y1236" s="213"/>
      <c r="Z1236" s="213"/>
      <c r="AA1236" s="213"/>
      <c r="AB1236" s="213"/>
      <c r="AC1236" s="213"/>
      <c r="AD1236" s="213"/>
      <c r="AE1236" s="213"/>
      <c r="AF1236" s="213"/>
      <c r="AG1236" s="213" t="s">
        <v>259</v>
      </c>
      <c r="AH1236" s="213">
        <v>0</v>
      </c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1" x14ac:dyDescent="0.25">
      <c r="A1237" s="220"/>
      <c r="B1237" s="221"/>
      <c r="C1237" s="257" t="s">
        <v>1676</v>
      </c>
      <c r="D1237" s="223"/>
      <c r="E1237" s="224">
        <v>19.93</v>
      </c>
      <c r="F1237" s="222"/>
      <c r="G1237" s="222"/>
      <c r="H1237" s="222"/>
      <c r="I1237" s="222"/>
      <c r="J1237" s="222"/>
      <c r="K1237" s="222"/>
      <c r="L1237" s="222"/>
      <c r="M1237" s="222"/>
      <c r="N1237" s="222"/>
      <c r="O1237" s="222"/>
      <c r="P1237" s="222"/>
      <c r="Q1237" s="222"/>
      <c r="R1237" s="222"/>
      <c r="S1237" s="222"/>
      <c r="T1237" s="222"/>
      <c r="U1237" s="222"/>
      <c r="V1237" s="222"/>
      <c r="W1237" s="222"/>
      <c r="X1237" s="222"/>
      <c r="Y1237" s="213"/>
      <c r="Z1237" s="213"/>
      <c r="AA1237" s="213"/>
      <c r="AB1237" s="213"/>
      <c r="AC1237" s="213"/>
      <c r="AD1237" s="213"/>
      <c r="AE1237" s="213"/>
      <c r="AF1237" s="213"/>
      <c r="AG1237" s="213" t="s">
        <v>259</v>
      </c>
      <c r="AH1237" s="213">
        <v>0</v>
      </c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 x14ac:dyDescent="0.25">
      <c r="A1238" s="220"/>
      <c r="B1238" s="221"/>
      <c r="C1238" s="257" t="s">
        <v>1677</v>
      </c>
      <c r="D1238" s="223"/>
      <c r="E1238" s="224">
        <v>2.98</v>
      </c>
      <c r="F1238" s="222"/>
      <c r="G1238" s="222"/>
      <c r="H1238" s="222"/>
      <c r="I1238" s="222"/>
      <c r="J1238" s="222"/>
      <c r="K1238" s="222"/>
      <c r="L1238" s="222"/>
      <c r="M1238" s="222"/>
      <c r="N1238" s="222"/>
      <c r="O1238" s="222"/>
      <c r="P1238" s="222"/>
      <c r="Q1238" s="222"/>
      <c r="R1238" s="222"/>
      <c r="S1238" s="222"/>
      <c r="T1238" s="222"/>
      <c r="U1238" s="222"/>
      <c r="V1238" s="222"/>
      <c r="W1238" s="222"/>
      <c r="X1238" s="222"/>
      <c r="Y1238" s="213"/>
      <c r="Z1238" s="213"/>
      <c r="AA1238" s="213"/>
      <c r="AB1238" s="213"/>
      <c r="AC1238" s="213"/>
      <c r="AD1238" s="213"/>
      <c r="AE1238" s="213"/>
      <c r="AF1238" s="213"/>
      <c r="AG1238" s="213" t="s">
        <v>259</v>
      </c>
      <c r="AH1238" s="213">
        <v>0</v>
      </c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 x14ac:dyDescent="0.25">
      <c r="A1239" s="220"/>
      <c r="B1239" s="221"/>
      <c r="C1239" s="257" t="s">
        <v>1678</v>
      </c>
      <c r="D1239" s="223"/>
      <c r="E1239" s="224">
        <v>13.68</v>
      </c>
      <c r="F1239" s="222"/>
      <c r="G1239" s="222"/>
      <c r="H1239" s="222"/>
      <c r="I1239" s="222"/>
      <c r="J1239" s="222"/>
      <c r="K1239" s="222"/>
      <c r="L1239" s="222"/>
      <c r="M1239" s="222"/>
      <c r="N1239" s="222"/>
      <c r="O1239" s="222"/>
      <c r="P1239" s="222"/>
      <c r="Q1239" s="222"/>
      <c r="R1239" s="222"/>
      <c r="S1239" s="222"/>
      <c r="T1239" s="222"/>
      <c r="U1239" s="222"/>
      <c r="V1239" s="222"/>
      <c r="W1239" s="222"/>
      <c r="X1239" s="222"/>
      <c r="Y1239" s="213"/>
      <c r="Z1239" s="213"/>
      <c r="AA1239" s="213"/>
      <c r="AB1239" s="213"/>
      <c r="AC1239" s="213"/>
      <c r="AD1239" s="213"/>
      <c r="AE1239" s="213"/>
      <c r="AF1239" s="213"/>
      <c r="AG1239" s="213" t="s">
        <v>259</v>
      </c>
      <c r="AH1239" s="213">
        <v>0</v>
      </c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 x14ac:dyDescent="0.25">
      <c r="A1240" s="232">
        <v>378</v>
      </c>
      <c r="B1240" s="233" t="s">
        <v>1679</v>
      </c>
      <c r="C1240" s="252" t="s">
        <v>1680</v>
      </c>
      <c r="D1240" s="234" t="s">
        <v>216</v>
      </c>
      <c r="E1240" s="235">
        <v>292.55029999999999</v>
      </c>
      <c r="F1240" s="236"/>
      <c r="G1240" s="237">
        <f>ROUND(E1240*F1240,2)</f>
        <v>0</v>
      </c>
      <c r="H1240" s="236"/>
      <c r="I1240" s="237">
        <f>ROUND(E1240*H1240,2)</f>
        <v>0</v>
      </c>
      <c r="J1240" s="236"/>
      <c r="K1240" s="237">
        <f>ROUND(E1240*J1240,2)</f>
        <v>0</v>
      </c>
      <c r="L1240" s="237">
        <v>21</v>
      </c>
      <c r="M1240" s="237">
        <f>G1240*(1+L1240/100)</f>
        <v>0</v>
      </c>
      <c r="N1240" s="237">
        <v>6.4999999999999997E-4</v>
      </c>
      <c r="O1240" s="237">
        <f>ROUND(E1240*N1240,2)</f>
        <v>0.19</v>
      </c>
      <c r="P1240" s="237">
        <v>0</v>
      </c>
      <c r="Q1240" s="237">
        <f>ROUND(E1240*P1240,2)</f>
        <v>0</v>
      </c>
      <c r="R1240" s="237"/>
      <c r="S1240" s="237" t="s">
        <v>305</v>
      </c>
      <c r="T1240" s="238" t="s">
        <v>186</v>
      </c>
      <c r="U1240" s="222">
        <v>0.21</v>
      </c>
      <c r="V1240" s="222">
        <f>ROUND(E1240*U1240,2)</f>
        <v>61.44</v>
      </c>
      <c r="W1240" s="222"/>
      <c r="X1240" s="222" t="s">
        <v>218</v>
      </c>
      <c r="Y1240" s="213"/>
      <c r="Z1240" s="213"/>
      <c r="AA1240" s="213"/>
      <c r="AB1240" s="213"/>
      <c r="AC1240" s="213"/>
      <c r="AD1240" s="213"/>
      <c r="AE1240" s="213"/>
      <c r="AF1240" s="213"/>
      <c r="AG1240" s="213" t="s">
        <v>219</v>
      </c>
      <c r="AH1240" s="213"/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 x14ac:dyDescent="0.25">
      <c r="A1241" s="220"/>
      <c r="B1241" s="221"/>
      <c r="C1241" s="253" t="s">
        <v>1681</v>
      </c>
      <c r="D1241" s="240"/>
      <c r="E1241" s="240"/>
      <c r="F1241" s="240"/>
      <c r="G1241" s="240"/>
      <c r="H1241" s="222"/>
      <c r="I1241" s="222"/>
      <c r="J1241" s="222"/>
      <c r="K1241" s="222"/>
      <c r="L1241" s="222"/>
      <c r="M1241" s="222"/>
      <c r="N1241" s="222"/>
      <c r="O1241" s="222"/>
      <c r="P1241" s="222"/>
      <c r="Q1241" s="222"/>
      <c r="R1241" s="222"/>
      <c r="S1241" s="222"/>
      <c r="T1241" s="222"/>
      <c r="U1241" s="222"/>
      <c r="V1241" s="222"/>
      <c r="W1241" s="222"/>
      <c r="X1241" s="222"/>
      <c r="Y1241" s="213"/>
      <c r="Z1241" s="213"/>
      <c r="AA1241" s="213"/>
      <c r="AB1241" s="213"/>
      <c r="AC1241" s="213"/>
      <c r="AD1241" s="213"/>
      <c r="AE1241" s="213"/>
      <c r="AF1241" s="213"/>
      <c r="AG1241" s="213" t="s">
        <v>190</v>
      </c>
      <c r="AH1241" s="213"/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 x14ac:dyDescent="0.25">
      <c r="A1242" s="220"/>
      <c r="B1242" s="221"/>
      <c r="C1242" s="257" t="s">
        <v>1682</v>
      </c>
      <c r="D1242" s="223"/>
      <c r="E1242" s="224">
        <v>28.551500000000001</v>
      </c>
      <c r="F1242" s="222"/>
      <c r="G1242" s="222"/>
      <c r="H1242" s="222"/>
      <c r="I1242" s="222"/>
      <c r="J1242" s="222"/>
      <c r="K1242" s="222"/>
      <c r="L1242" s="222"/>
      <c r="M1242" s="222"/>
      <c r="N1242" s="222"/>
      <c r="O1242" s="222"/>
      <c r="P1242" s="222"/>
      <c r="Q1242" s="222"/>
      <c r="R1242" s="222"/>
      <c r="S1242" s="222"/>
      <c r="T1242" s="222"/>
      <c r="U1242" s="222"/>
      <c r="V1242" s="222"/>
      <c r="W1242" s="222"/>
      <c r="X1242" s="222"/>
      <c r="Y1242" s="213"/>
      <c r="Z1242" s="213"/>
      <c r="AA1242" s="213"/>
      <c r="AB1242" s="213"/>
      <c r="AC1242" s="213"/>
      <c r="AD1242" s="213"/>
      <c r="AE1242" s="213"/>
      <c r="AF1242" s="213"/>
      <c r="AG1242" s="213" t="s">
        <v>259</v>
      </c>
      <c r="AH1242" s="213">
        <v>0</v>
      </c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 x14ac:dyDescent="0.25">
      <c r="A1243" s="220"/>
      <c r="B1243" s="221"/>
      <c r="C1243" s="257" t="s">
        <v>1683</v>
      </c>
      <c r="D1243" s="223"/>
      <c r="E1243" s="224">
        <v>69.361000000000004</v>
      </c>
      <c r="F1243" s="222"/>
      <c r="G1243" s="222"/>
      <c r="H1243" s="222"/>
      <c r="I1243" s="222"/>
      <c r="J1243" s="222"/>
      <c r="K1243" s="222"/>
      <c r="L1243" s="222"/>
      <c r="M1243" s="222"/>
      <c r="N1243" s="222"/>
      <c r="O1243" s="222"/>
      <c r="P1243" s="222"/>
      <c r="Q1243" s="222"/>
      <c r="R1243" s="222"/>
      <c r="S1243" s="222"/>
      <c r="T1243" s="222"/>
      <c r="U1243" s="222"/>
      <c r="V1243" s="222"/>
      <c r="W1243" s="222"/>
      <c r="X1243" s="222"/>
      <c r="Y1243" s="213"/>
      <c r="Z1243" s="213"/>
      <c r="AA1243" s="213"/>
      <c r="AB1243" s="213"/>
      <c r="AC1243" s="213"/>
      <c r="AD1243" s="213"/>
      <c r="AE1243" s="213"/>
      <c r="AF1243" s="213"/>
      <c r="AG1243" s="213" t="s">
        <v>259</v>
      </c>
      <c r="AH1243" s="213">
        <v>0</v>
      </c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 x14ac:dyDescent="0.25">
      <c r="A1244" s="220"/>
      <c r="B1244" s="221"/>
      <c r="C1244" s="257" t="s">
        <v>1684</v>
      </c>
      <c r="D1244" s="223"/>
      <c r="E1244" s="224">
        <v>6.6571999999999996</v>
      </c>
      <c r="F1244" s="222"/>
      <c r="G1244" s="222"/>
      <c r="H1244" s="222"/>
      <c r="I1244" s="222"/>
      <c r="J1244" s="222"/>
      <c r="K1244" s="222"/>
      <c r="L1244" s="222"/>
      <c r="M1244" s="222"/>
      <c r="N1244" s="222"/>
      <c r="O1244" s="222"/>
      <c r="P1244" s="222"/>
      <c r="Q1244" s="222"/>
      <c r="R1244" s="222"/>
      <c r="S1244" s="222"/>
      <c r="T1244" s="222"/>
      <c r="U1244" s="222"/>
      <c r="V1244" s="222"/>
      <c r="W1244" s="222"/>
      <c r="X1244" s="222"/>
      <c r="Y1244" s="213"/>
      <c r="Z1244" s="213"/>
      <c r="AA1244" s="213"/>
      <c r="AB1244" s="213"/>
      <c r="AC1244" s="213"/>
      <c r="AD1244" s="213"/>
      <c r="AE1244" s="213"/>
      <c r="AF1244" s="213"/>
      <c r="AG1244" s="213" t="s">
        <v>259</v>
      </c>
      <c r="AH1244" s="213">
        <v>0</v>
      </c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 x14ac:dyDescent="0.25">
      <c r="A1245" s="220"/>
      <c r="B1245" s="221"/>
      <c r="C1245" s="257" t="s">
        <v>1685</v>
      </c>
      <c r="D1245" s="223"/>
      <c r="E1245" s="224">
        <v>21.665500000000002</v>
      </c>
      <c r="F1245" s="222"/>
      <c r="G1245" s="222"/>
      <c r="H1245" s="222"/>
      <c r="I1245" s="222"/>
      <c r="J1245" s="222"/>
      <c r="K1245" s="222"/>
      <c r="L1245" s="222"/>
      <c r="M1245" s="222"/>
      <c r="N1245" s="222"/>
      <c r="O1245" s="222"/>
      <c r="P1245" s="222"/>
      <c r="Q1245" s="222"/>
      <c r="R1245" s="222"/>
      <c r="S1245" s="222"/>
      <c r="T1245" s="222"/>
      <c r="U1245" s="222"/>
      <c r="V1245" s="222"/>
      <c r="W1245" s="222"/>
      <c r="X1245" s="222"/>
      <c r="Y1245" s="213"/>
      <c r="Z1245" s="213"/>
      <c r="AA1245" s="213"/>
      <c r="AB1245" s="213"/>
      <c r="AC1245" s="213"/>
      <c r="AD1245" s="213"/>
      <c r="AE1245" s="213"/>
      <c r="AF1245" s="213"/>
      <c r="AG1245" s="213" t="s">
        <v>259</v>
      </c>
      <c r="AH1245" s="213">
        <v>0</v>
      </c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 x14ac:dyDescent="0.25">
      <c r="A1246" s="220"/>
      <c r="B1246" s="221"/>
      <c r="C1246" s="257" t="s">
        <v>1686</v>
      </c>
      <c r="D1246" s="223"/>
      <c r="E1246" s="224">
        <v>16.248000000000001</v>
      </c>
      <c r="F1246" s="222"/>
      <c r="G1246" s="222"/>
      <c r="H1246" s="222"/>
      <c r="I1246" s="222"/>
      <c r="J1246" s="222"/>
      <c r="K1246" s="222"/>
      <c r="L1246" s="222"/>
      <c r="M1246" s="222"/>
      <c r="N1246" s="222"/>
      <c r="O1246" s="222"/>
      <c r="P1246" s="222"/>
      <c r="Q1246" s="222"/>
      <c r="R1246" s="222"/>
      <c r="S1246" s="222"/>
      <c r="T1246" s="222"/>
      <c r="U1246" s="222"/>
      <c r="V1246" s="222"/>
      <c r="W1246" s="222"/>
      <c r="X1246" s="222"/>
      <c r="Y1246" s="213"/>
      <c r="Z1246" s="213"/>
      <c r="AA1246" s="213"/>
      <c r="AB1246" s="213"/>
      <c r="AC1246" s="213"/>
      <c r="AD1246" s="213"/>
      <c r="AE1246" s="213"/>
      <c r="AF1246" s="213"/>
      <c r="AG1246" s="213" t="s">
        <v>259</v>
      </c>
      <c r="AH1246" s="213">
        <v>0</v>
      </c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 x14ac:dyDescent="0.25">
      <c r="A1247" s="220"/>
      <c r="B1247" s="221"/>
      <c r="C1247" s="257" t="s">
        <v>1687</v>
      </c>
      <c r="D1247" s="223"/>
      <c r="E1247" s="224">
        <v>150.06710000000001</v>
      </c>
      <c r="F1247" s="222"/>
      <c r="G1247" s="222"/>
      <c r="H1247" s="222"/>
      <c r="I1247" s="222"/>
      <c r="J1247" s="222"/>
      <c r="K1247" s="222"/>
      <c r="L1247" s="222"/>
      <c r="M1247" s="222"/>
      <c r="N1247" s="222"/>
      <c r="O1247" s="222"/>
      <c r="P1247" s="222"/>
      <c r="Q1247" s="222"/>
      <c r="R1247" s="222"/>
      <c r="S1247" s="222"/>
      <c r="T1247" s="222"/>
      <c r="U1247" s="222"/>
      <c r="V1247" s="222"/>
      <c r="W1247" s="222"/>
      <c r="X1247" s="222"/>
      <c r="Y1247" s="213"/>
      <c r="Z1247" s="213"/>
      <c r="AA1247" s="213"/>
      <c r="AB1247" s="213"/>
      <c r="AC1247" s="213"/>
      <c r="AD1247" s="213"/>
      <c r="AE1247" s="213"/>
      <c r="AF1247" s="213"/>
      <c r="AG1247" s="213" t="s">
        <v>259</v>
      </c>
      <c r="AH1247" s="213">
        <v>0</v>
      </c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 x14ac:dyDescent="0.25">
      <c r="A1248" s="232">
        <v>379</v>
      </c>
      <c r="B1248" s="233" t="s">
        <v>1688</v>
      </c>
      <c r="C1248" s="252" t="s">
        <v>1689</v>
      </c>
      <c r="D1248" s="234" t="s">
        <v>216</v>
      </c>
      <c r="E1248" s="235">
        <v>114.94499999999999</v>
      </c>
      <c r="F1248" s="236"/>
      <c r="G1248" s="237">
        <f>ROUND(E1248*F1248,2)</f>
        <v>0</v>
      </c>
      <c r="H1248" s="236"/>
      <c r="I1248" s="237">
        <f>ROUND(E1248*H1248,2)</f>
        <v>0</v>
      </c>
      <c r="J1248" s="236"/>
      <c r="K1248" s="237">
        <f>ROUND(E1248*J1248,2)</f>
        <v>0</v>
      </c>
      <c r="L1248" s="237">
        <v>21</v>
      </c>
      <c r="M1248" s="237">
        <f>G1248*(1+L1248/100)</f>
        <v>0</v>
      </c>
      <c r="N1248" s="237">
        <v>6.4999999999999997E-4</v>
      </c>
      <c r="O1248" s="237">
        <f>ROUND(E1248*N1248,2)</f>
        <v>7.0000000000000007E-2</v>
      </c>
      <c r="P1248" s="237">
        <v>0</v>
      </c>
      <c r="Q1248" s="237">
        <f>ROUND(E1248*P1248,2)</f>
        <v>0</v>
      </c>
      <c r="R1248" s="237"/>
      <c r="S1248" s="237" t="s">
        <v>305</v>
      </c>
      <c r="T1248" s="238" t="s">
        <v>186</v>
      </c>
      <c r="U1248" s="222">
        <v>0.21</v>
      </c>
      <c r="V1248" s="222">
        <f>ROUND(E1248*U1248,2)</f>
        <v>24.14</v>
      </c>
      <c r="W1248" s="222"/>
      <c r="X1248" s="222" t="s">
        <v>218</v>
      </c>
      <c r="Y1248" s="213"/>
      <c r="Z1248" s="213"/>
      <c r="AA1248" s="213"/>
      <c r="AB1248" s="213"/>
      <c r="AC1248" s="213"/>
      <c r="AD1248" s="213"/>
      <c r="AE1248" s="213"/>
      <c r="AF1248" s="213"/>
      <c r="AG1248" s="213" t="s">
        <v>219</v>
      </c>
      <c r="AH1248" s="213"/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1" x14ac:dyDescent="0.25">
      <c r="A1249" s="220"/>
      <c r="B1249" s="221"/>
      <c r="C1249" s="253" t="s">
        <v>1681</v>
      </c>
      <c r="D1249" s="240"/>
      <c r="E1249" s="240"/>
      <c r="F1249" s="240"/>
      <c r="G1249" s="240"/>
      <c r="H1249" s="222"/>
      <c r="I1249" s="222"/>
      <c r="J1249" s="222"/>
      <c r="K1249" s="222"/>
      <c r="L1249" s="222"/>
      <c r="M1249" s="222"/>
      <c r="N1249" s="222"/>
      <c r="O1249" s="222"/>
      <c r="P1249" s="222"/>
      <c r="Q1249" s="222"/>
      <c r="R1249" s="222"/>
      <c r="S1249" s="222"/>
      <c r="T1249" s="222"/>
      <c r="U1249" s="222"/>
      <c r="V1249" s="222"/>
      <c r="W1249" s="222"/>
      <c r="X1249" s="222"/>
      <c r="Y1249" s="213"/>
      <c r="Z1249" s="213"/>
      <c r="AA1249" s="213"/>
      <c r="AB1249" s="213"/>
      <c r="AC1249" s="213"/>
      <c r="AD1249" s="213"/>
      <c r="AE1249" s="213"/>
      <c r="AF1249" s="213"/>
      <c r="AG1249" s="213" t="s">
        <v>190</v>
      </c>
      <c r="AH1249" s="213"/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1" x14ac:dyDescent="0.25">
      <c r="A1250" s="220"/>
      <c r="B1250" s="221"/>
      <c r="C1250" s="257" t="s">
        <v>1690</v>
      </c>
      <c r="D1250" s="223"/>
      <c r="E1250" s="224">
        <v>4.66</v>
      </c>
      <c r="F1250" s="222"/>
      <c r="G1250" s="222"/>
      <c r="H1250" s="222"/>
      <c r="I1250" s="222"/>
      <c r="J1250" s="222"/>
      <c r="K1250" s="222"/>
      <c r="L1250" s="222"/>
      <c r="M1250" s="222"/>
      <c r="N1250" s="222"/>
      <c r="O1250" s="222"/>
      <c r="P1250" s="222"/>
      <c r="Q1250" s="222"/>
      <c r="R1250" s="222"/>
      <c r="S1250" s="222"/>
      <c r="T1250" s="222"/>
      <c r="U1250" s="222"/>
      <c r="V1250" s="222"/>
      <c r="W1250" s="222"/>
      <c r="X1250" s="222"/>
      <c r="Y1250" s="213"/>
      <c r="Z1250" s="213"/>
      <c r="AA1250" s="213"/>
      <c r="AB1250" s="213"/>
      <c r="AC1250" s="213"/>
      <c r="AD1250" s="213"/>
      <c r="AE1250" s="213"/>
      <c r="AF1250" s="213"/>
      <c r="AG1250" s="213" t="s">
        <v>259</v>
      </c>
      <c r="AH1250" s="213">
        <v>0</v>
      </c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 x14ac:dyDescent="0.25">
      <c r="A1251" s="220"/>
      <c r="B1251" s="221"/>
      <c r="C1251" s="257" t="s">
        <v>1691</v>
      </c>
      <c r="D1251" s="223"/>
      <c r="E1251" s="224">
        <v>20.356000000000002</v>
      </c>
      <c r="F1251" s="222"/>
      <c r="G1251" s="222"/>
      <c r="H1251" s="222"/>
      <c r="I1251" s="222"/>
      <c r="J1251" s="222"/>
      <c r="K1251" s="222"/>
      <c r="L1251" s="222"/>
      <c r="M1251" s="222"/>
      <c r="N1251" s="222"/>
      <c r="O1251" s="222"/>
      <c r="P1251" s="222"/>
      <c r="Q1251" s="222"/>
      <c r="R1251" s="222"/>
      <c r="S1251" s="222"/>
      <c r="T1251" s="222"/>
      <c r="U1251" s="222"/>
      <c r="V1251" s="222"/>
      <c r="W1251" s="222"/>
      <c r="X1251" s="222"/>
      <c r="Y1251" s="213"/>
      <c r="Z1251" s="213"/>
      <c r="AA1251" s="213"/>
      <c r="AB1251" s="213"/>
      <c r="AC1251" s="213"/>
      <c r="AD1251" s="213"/>
      <c r="AE1251" s="213"/>
      <c r="AF1251" s="213"/>
      <c r="AG1251" s="213" t="s">
        <v>259</v>
      </c>
      <c r="AH1251" s="213">
        <v>0</v>
      </c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 x14ac:dyDescent="0.25">
      <c r="A1252" s="220"/>
      <c r="B1252" s="221"/>
      <c r="C1252" s="257" t="s">
        <v>1692</v>
      </c>
      <c r="D1252" s="223"/>
      <c r="E1252" s="224">
        <v>62.075000000000003</v>
      </c>
      <c r="F1252" s="222"/>
      <c r="G1252" s="222"/>
      <c r="H1252" s="222"/>
      <c r="I1252" s="222"/>
      <c r="J1252" s="222"/>
      <c r="K1252" s="222"/>
      <c r="L1252" s="222"/>
      <c r="M1252" s="222"/>
      <c r="N1252" s="222"/>
      <c r="O1252" s="222"/>
      <c r="P1252" s="222"/>
      <c r="Q1252" s="222"/>
      <c r="R1252" s="222"/>
      <c r="S1252" s="222"/>
      <c r="T1252" s="222"/>
      <c r="U1252" s="222"/>
      <c r="V1252" s="222"/>
      <c r="W1252" s="222"/>
      <c r="X1252" s="222"/>
      <c r="Y1252" s="213"/>
      <c r="Z1252" s="213"/>
      <c r="AA1252" s="213"/>
      <c r="AB1252" s="213"/>
      <c r="AC1252" s="213"/>
      <c r="AD1252" s="213"/>
      <c r="AE1252" s="213"/>
      <c r="AF1252" s="213"/>
      <c r="AG1252" s="213" t="s">
        <v>259</v>
      </c>
      <c r="AH1252" s="213">
        <v>0</v>
      </c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 x14ac:dyDescent="0.25">
      <c r="A1253" s="220"/>
      <c r="B1253" s="221"/>
      <c r="C1253" s="257" t="s">
        <v>1693</v>
      </c>
      <c r="D1253" s="223"/>
      <c r="E1253" s="224">
        <v>27.853999999999999</v>
      </c>
      <c r="F1253" s="222"/>
      <c r="G1253" s="222"/>
      <c r="H1253" s="222"/>
      <c r="I1253" s="222"/>
      <c r="J1253" s="222"/>
      <c r="K1253" s="222"/>
      <c r="L1253" s="222"/>
      <c r="M1253" s="222"/>
      <c r="N1253" s="222"/>
      <c r="O1253" s="222"/>
      <c r="P1253" s="222"/>
      <c r="Q1253" s="222"/>
      <c r="R1253" s="222"/>
      <c r="S1253" s="222"/>
      <c r="T1253" s="222"/>
      <c r="U1253" s="222"/>
      <c r="V1253" s="222"/>
      <c r="W1253" s="222"/>
      <c r="X1253" s="222"/>
      <c r="Y1253" s="213"/>
      <c r="Z1253" s="213"/>
      <c r="AA1253" s="213"/>
      <c r="AB1253" s="213"/>
      <c r="AC1253" s="213"/>
      <c r="AD1253" s="213"/>
      <c r="AE1253" s="213"/>
      <c r="AF1253" s="213"/>
      <c r="AG1253" s="213" t="s">
        <v>259</v>
      </c>
      <c r="AH1253" s="213">
        <v>0</v>
      </c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x14ac:dyDescent="0.25">
      <c r="A1254" s="226" t="s">
        <v>180</v>
      </c>
      <c r="B1254" s="227" t="s">
        <v>130</v>
      </c>
      <c r="C1254" s="251" t="s">
        <v>131</v>
      </c>
      <c r="D1254" s="228"/>
      <c r="E1254" s="229"/>
      <c r="F1254" s="230"/>
      <c r="G1254" s="230">
        <f>SUMIF(AG1255:AG1263,"&lt;&gt;NOR",G1255:G1263)</f>
        <v>0</v>
      </c>
      <c r="H1254" s="230"/>
      <c r="I1254" s="230">
        <f>SUM(I1255:I1263)</f>
        <v>0</v>
      </c>
      <c r="J1254" s="230"/>
      <c r="K1254" s="230">
        <f>SUM(K1255:K1263)</f>
        <v>0</v>
      </c>
      <c r="L1254" s="230"/>
      <c r="M1254" s="230">
        <f>SUM(M1255:M1263)</f>
        <v>0</v>
      </c>
      <c r="N1254" s="230"/>
      <c r="O1254" s="230">
        <f>SUM(O1255:O1263)</f>
        <v>0.08</v>
      </c>
      <c r="P1254" s="230"/>
      <c r="Q1254" s="230">
        <f>SUM(Q1255:Q1263)</f>
        <v>0</v>
      </c>
      <c r="R1254" s="230"/>
      <c r="S1254" s="230"/>
      <c r="T1254" s="231"/>
      <c r="U1254" s="225"/>
      <c r="V1254" s="225">
        <f>SUM(V1255:V1263)</f>
        <v>30.830000000000002</v>
      </c>
      <c r="W1254" s="225"/>
      <c r="X1254" s="225"/>
      <c r="AG1254" t="s">
        <v>181</v>
      </c>
    </row>
    <row r="1255" spans="1:60" outlineLevel="1" x14ac:dyDescent="0.25">
      <c r="A1255" s="232">
        <v>380</v>
      </c>
      <c r="B1255" s="233" t="s">
        <v>1694</v>
      </c>
      <c r="C1255" s="252" t="s">
        <v>1695</v>
      </c>
      <c r="D1255" s="234" t="s">
        <v>216</v>
      </c>
      <c r="E1255" s="235">
        <v>114.75</v>
      </c>
      <c r="F1255" s="236"/>
      <c r="G1255" s="237">
        <f>ROUND(E1255*F1255,2)</f>
        <v>0</v>
      </c>
      <c r="H1255" s="236"/>
      <c r="I1255" s="237">
        <f>ROUND(E1255*H1255,2)</f>
        <v>0</v>
      </c>
      <c r="J1255" s="236"/>
      <c r="K1255" s="237">
        <f>ROUND(E1255*J1255,2)</f>
        <v>0</v>
      </c>
      <c r="L1255" s="237">
        <v>21</v>
      </c>
      <c r="M1255" s="237">
        <f>G1255*(1+L1255/100)</f>
        <v>0</v>
      </c>
      <c r="N1255" s="237">
        <v>1.4999999999999999E-4</v>
      </c>
      <c r="O1255" s="237">
        <f>ROUND(E1255*N1255,2)</f>
        <v>0.02</v>
      </c>
      <c r="P1255" s="237">
        <v>0</v>
      </c>
      <c r="Q1255" s="237">
        <f>ROUND(E1255*P1255,2)</f>
        <v>0</v>
      </c>
      <c r="R1255" s="237" t="s">
        <v>1696</v>
      </c>
      <c r="S1255" s="237" t="s">
        <v>185</v>
      </c>
      <c r="T1255" s="238" t="s">
        <v>185</v>
      </c>
      <c r="U1255" s="222">
        <v>0.1</v>
      </c>
      <c r="V1255" s="222">
        <f>ROUND(E1255*U1255,2)</f>
        <v>11.48</v>
      </c>
      <c r="W1255" s="222"/>
      <c r="X1255" s="222" t="s">
        <v>218</v>
      </c>
      <c r="Y1255" s="213"/>
      <c r="Z1255" s="213"/>
      <c r="AA1255" s="213"/>
      <c r="AB1255" s="213"/>
      <c r="AC1255" s="213"/>
      <c r="AD1255" s="213"/>
      <c r="AE1255" s="213"/>
      <c r="AF1255" s="213"/>
      <c r="AG1255" s="213" t="s">
        <v>219</v>
      </c>
      <c r="AH1255" s="213"/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1" x14ac:dyDescent="0.25">
      <c r="A1256" s="220"/>
      <c r="B1256" s="221"/>
      <c r="C1256" s="257" t="s">
        <v>1697</v>
      </c>
      <c r="D1256" s="223"/>
      <c r="E1256" s="224">
        <v>76.650000000000006</v>
      </c>
      <c r="F1256" s="222"/>
      <c r="G1256" s="222"/>
      <c r="H1256" s="222"/>
      <c r="I1256" s="222"/>
      <c r="J1256" s="222"/>
      <c r="K1256" s="222"/>
      <c r="L1256" s="222"/>
      <c r="M1256" s="222"/>
      <c r="N1256" s="222"/>
      <c r="O1256" s="222"/>
      <c r="P1256" s="222"/>
      <c r="Q1256" s="222"/>
      <c r="R1256" s="222"/>
      <c r="S1256" s="222"/>
      <c r="T1256" s="222"/>
      <c r="U1256" s="222"/>
      <c r="V1256" s="222"/>
      <c r="W1256" s="222"/>
      <c r="X1256" s="222"/>
      <c r="Y1256" s="213"/>
      <c r="Z1256" s="213"/>
      <c r="AA1256" s="213"/>
      <c r="AB1256" s="213"/>
      <c r="AC1256" s="213"/>
      <c r="AD1256" s="213"/>
      <c r="AE1256" s="213"/>
      <c r="AF1256" s="213"/>
      <c r="AG1256" s="213" t="s">
        <v>259</v>
      </c>
      <c r="AH1256" s="213">
        <v>0</v>
      </c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 x14ac:dyDescent="0.25">
      <c r="A1257" s="220"/>
      <c r="B1257" s="221"/>
      <c r="C1257" s="257" t="s">
        <v>1698</v>
      </c>
      <c r="D1257" s="223"/>
      <c r="E1257" s="224">
        <v>38.1</v>
      </c>
      <c r="F1257" s="222"/>
      <c r="G1257" s="222"/>
      <c r="H1257" s="222"/>
      <c r="I1257" s="222"/>
      <c r="J1257" s="222"/>
      <c r="K1257" s="222"/>
      <c r="L1257" s="222"/>
      <c r="M1257" s="222"/>
      <c r="N1257" s="222"/>
      <c r="O1257" s="222"/>
      <c r="P1257" s="222"/>
      <c r="Q1257" s="222"/>
      <c r="R1257" s="222"/>
      <c r="S1257" s="222"/>
      <c r="T1257" s="222"/>
      <c r="U1257" s="222"/>
      <c r="V1257" s="222"/>
      <c r="W1257" s="222"/>
      <c r="X1257" s="222"/>
      <c r="Y1257" s="213"/>
      <c r="Z1257" s="213"/>
      <c r="AA1257" s="213"/>
      <c r="AB1257" s="213"/>
      <c r="AC1257" s="213"/>
      <c r="AD1257" s="213"/>
      <c r="AE1257" s="213"/>
      <c r="AF1257" s="213"/>
      <c r="AG1257" s="213" t="s">
        <v>259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 x14ac:dyDescent="0.25">
      <c r="A1258" s="232">
        <v>381</v>
      </c>
      <c r="B1258" s="233" t="s">
        <v>1699</v>
      </c>
      <c r="C1258" s="252" t="s">
        <v>1700</v>
      </c>
      <c r="D1258" s="234" t="s">
        <v>216</v>
      </c>
      <c r="E1258" s="235">
        <v>193.45824999999999</v>
      </c>
      <c r="F1258" s="236"/>
      <c r="G1258" s="237">
        <f>ROUND(E1258*F1258,2)</f>
        <v>0</v>
      </c>
      <c r="H1258" s="236"/>
      <c r="I1258" s="237">
        <f>ROUND(E1258*H1258,2)</f>
        <v>0</v>
      </c>
      <c r="J1258" s="236"/>
      <c r="K1258" s="237">
        <f>ROUND(E1258*J1258,2)</f>
        <v>0</v>
      </c>
      <c r="L1258" s="237">
        <v>21</v>
      </c>
      <c r="M1258" s="237">
        <f>G1258*(1+L1258/100)</f>
        <v>0</v>
      </c>
      <c r="N1258" s="237">
        <v>2.9E-4</v>
      </c>
      <c r="O1258" s="237">
        <f>ROUND(E1258*N1258,2)</f>
        <v>0.06</v>
      </c>
      <c r="P1258" s="237">
        <v>0</v>
      </c>
      <c r="Q1258" s="237">
        <f>ROUND(E1258*P1258,2)</f>
        <v>0</v>
      </c>
      <c r="R1258" s="237" t="s">
        <v>1696</v>
      </c>
      <c r="S1258" s="237" t="s">
        <v>185</v>
      </c>
      <c r="T1258" s="238" t="s">
        <v>185</v>
      </c>
      <c r="U1258" s="222">
        <v>0.1</v>
      </c>
      <c r="V1258" s="222">
        <f>ROUND(E1258*U1258,2)</f>
        <v>19.350000000000001</v>
      </c>
      <c r="W1258" s="222"/>
      <c r="X1258" s="222" t="s">
        <v>218</v>
      </c>
      <c r="Y1258" s="213"/>
      <c r="Z1258" s="213"/>
      <c r="AA1258" s="213"/>
      <c r="AB1258" s="213"/>
      <c r="AC1258" s="213"/>
      <c r="AD1258" s="213"/>
      <c r="AE1258" s="213"/>
      <c r="AF1258" s="213"/>
      <c r="AG1258" s="213" t="s">
        <v>219</v>
      </c>
      <c r="AH1258" s="213"/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 x14ac:dyDescent="0.25">
      <c r="A1259" s="220"/>
      <c r="B1259" s="221"/>
      <c r="C1259" s="257" t="s">
        <v>1701</v>
      </c>
      <c r="D1259" s="223"/>
      <c r="E1259" s="224">
        <v>24.15175</v>
      </c>
      <c r="F1259" s="222"/>
      <c r="G1259" s="222"/>
      <c r="H1259" s="222"/>
      <c r="I1259" s="222"/>
      <c r="J1259" s="222"/>
      <c r="K1259" s="222"/>
      <c r="L1259" s="222"/>
      <c r="M1259" s="222"/>
      <c r="N1259" s="222"/>
      <c r="O1259" s="222"/>
      <c r="P1259" s="222"/>
      <c r="Q1259" s="222"/>
      <c r="R1259" s="222"/>
      <c r="S1259" s="222"/>
      <c r="T1259" s="222"/>
      <c r="U1259" s="222"/>
      <c r="V1259" s="222"/>
      <c r="W1259" s="222"/>
      <c r="X1259" s="222"/>
      <c r="Y1259" s="213"/>
      <c r="Z1259" s="213"/>
      <c r="AA1259" s="213"/>
      <c r="AB1259" s="213"/>
      <c r="AC1259" s="213"/>
      <c r="AD1259" s="213"/>
      <c r="AE1259" s="213"/>
      <c r="AF1259" s="213"/>
      <c r="AG1259" s="213" t="s">
        <v>259</v>
      </c>
      <c r="AH1259" s="213">
        <v>0</v>
      </c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 x14ac:dyDescent="0.25">
      <c r="A1260" s="220"/>
      <c r="B1260" s="221"/>
      <c r="C1260" s="257" t="s">
        <v>1702</v>
      </c>
      <c r="D1260" s="223"/>
      <c r="E1260" s="224">
        <v>113.295</v>
      </c>
      <c r="F1260" s="222"/>
      <c r="G1260" s="222"/>
      <c r="H1260" s="222"/>
      <c r="I1260" s="222"/>
      <c r="J1260" s="222"/>
      <c r="K1260" s="222"/>
      <c r="L1260" s="222"/>
      <c r="M1260" s="222"/>
      <c r="N1260" s="222"/>
      <c r="O1260" s="222"/>
      <c r="P1260" s="222"/>
      <c r="Q1260" s="222"/>
      <c r="R1260" s="222"/>
      <c r="S1260" s="222"/>
      <c r="T1260" s="222"/>
      <c r="U1260" s="222"/>
      <c r="V1260" s="222"/>
      <c r="W1260" s="222"/>
      <c r="X1260" s="222"/>
      <c r="Y1260" s="213"/>
      <c r="Z1260" s="213"/>
      <c r="AA1260" s="213"/>
      <c r="AB1260" s="213"/>
      <c r="AC1260" s="213"/>
      <c r="AD1260" s="213"/>
      <c r="AE1260" s="213"/>
      <c r="AF1260" s="213"/>
      <c r="AG1260" s="213" t="s">
        <v>259</v>
      </c>
      <c r="AH1260" s="213">
        <v>0</v>
      </c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 x14ac:dyDescent="0.25">
      <c r="A1261" s="220"/>
      <c r="B1261" s="221"/>
      <c r="C1261" s="269" t="s">
        <v>1703</v>
      </c>
      <c r="D1261" s="263"/>
      <c r="E1261" s="264">
        <v>137.44675000000001</v>
      </c>
      <c r="F1261" s="222"/>
      <c r="G1261" s="222"/>
      <c r="H1261" s="222"/>
      <c r="I1261" s="222"/>
      <c r="J1261" s="222"/>
      <c r="K1261" s="222"/>
      <c r="L1261" s="222"/>
      <c r="M1261" s="222"/>
      <c r="N1261" s="222"/>
      <c r="O1261" s="222"/>
      <c r="P1261" s="222"/>
      <c r="Q1261" s="222"/>
      <c r="R1261" s="222"/>
      <c r="S1261" s="222"/>
      <c r="T1261" s="222"/>
      <c r="U1261" s="222"/>
      <c r="V1261" s="222"/>
      <c r="W1261" s="222"/>
      <c r="X1261" s="222"/>
      <c r="Y1261" s="213"/>
      <c r="Z1261" s="213"/>
      <c r="AA1261" s="213"/>
      <c r="AB1261" s="213"/>
      <c r="AC1261" s="213"/>
      <c r="AD1261" s="213"/>
      <c r="AE1261" s="213"/>
      <c r="AF1261" s="213"/>
      <c r="AG1261" s="213" t="s">
        <v>259</v>
      </c>
      <c r="AH1261" s="213">
        <v>1</v>
      </c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1" x14ac:dyDescent="0.25">
      <c r="A1262" s="220"/>
      <c r="B1262" s="221"/>
      <c r="C1262" s="257" t="s">
        <v>1704</v>
      </c>
      <c r="D1262" s="223"/>
      <c r="E1262" s="224">
        <v>49.261499999999998</v>
      </c>
      <c r="F1262" s="222"/>
      <c r="G1262" s="222"/>
      <c r="H1262" s="222"/>
      <c r="I1262" s="222"/>
      <c r="J1262" s="222"/>
      <c r="K1262" s="222"/>
      <c r="L1262" s="222"/>
      <c r="M1262" s="222"/>
      <c r="N1262" s="222"/>
      <c r="O1262" s="222"/>
      <c r="P1262" s="222"/>
      <c r="Q1262" s="222"/>
      <c r="R1262" s="222"/>
      <c r="S1262" s="222"/>
      <c r="T1262" s="222"/>
      <c r="U1262" s="222"/>
      <c r="V1262" s="222"/>
      <c r="W1262" s="222"/>
      <c r="X1262" s="222"/>
      <c r="Y1262" s="213"/>
      <c r="Z1262" s="213"/>
      <c r="AA1262" s="213"/>
      <c r="AB1262" s="213"/>
      <c r="AC1262" s="213"/>
      <c r="AD1262" s="213"/>
      <c r="AE1262" s="213"/>
      <c r="AF1262" s="213"/>
      <c r="AG1262" s="213" t="s">
        <v>259</v>
      </c>
      <c r="AH1262" s="213">
        <v>0</v>
      </c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1" x14ac:dyDescent="0.25">
      <c r="A1263" s="220"/>
      <c r="B1263" s="221"/>
      <c r="C1263" s="257" t="s">
        <v>1705</v>
      </c>
      <c r="D1263" s="223"/>
      <c r="E1263" s="224">
        <v>6.75</v>
      </c>
      <c r="F1263" s="222"/>
      <c r="G1263" s="222"/>
      <c r="H1263" s="222"/>
      <c r="I1263" s="222"/>
      <c r="J1263" s="222"/>
      <c r="K1263" s="222"/>
      <c r="L1263" s="222"/>
      <c r="M1263" s="222"/>
      <c r="N1263" s="222"/>
      <c r="O1263" s="222"/>
      <c r="P1263" s="222"/>
      <c r="Q1263" s="222"/>
      <c r="R1263" s="222"/>
      <c r="S1263" s="222"/>
      <c r="T1263" s="222"/>
      <c r="U1263" s="222"/>
      <c r="V1263" s="222"/>
      <c r="W1263" s="222"/>
      <c r="X1263" s="222"/>
      <c r="Y1263" s="213"/>
      <c r="Z1263" s="213"/>
      <c r="AA1263" s="213"/>
      <c r="AB1263" s="213"/>
      <c r="AC1263" s="213"/>
      <c r="AD1263" s="213"/>
      <c r="AE1263" s="213"/>
      <c r="AF1263" s="213"/>
      <c r="AG1263" s="213" t="s">
        <v>259</v>
      </c>
      <c r="AH1263" s="213">
        <v>0</v>
      </c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x14ac:dyDescent="0.25">
      <c r="A1264" s="226" t="s">
        <v>180</v>
      </c>
      <c r="B1264" s="227" t="s">
        <v>142</v>
      </c>
      <c r="C1264" s="251" t="s">
        <v>143</v>
      </c>
      <c r="D1264" s="228"/>
      <c r="E1264" s="229"/>
      <c r="F1264" s="230"/>
      <c r="G1264" s="230">
        <f>SUMIF(AG1265:AG1307,"&lt;&gt;NOR",G1265:G1307)</f>
        <v>0</v>
      </c>
      <c r="H1264" s="230"/>
      <c r="I1264" s="230">
        <f>SUM(I1265:I1307)</f>
        <v>0</v>
      </c>
      <c r="J1264" s="230"/>
      <c r="K1264" s="230">
        <f>SUM(K1265:K1307)</f>
        <v>0</v>
      </c>
      <c r="L1264" s="230"/>
      <c r="M1264" s="230">
        <f>SUM(M1265:M1307)</f>
        <v>0</v>
      </c>
      <c r="N1264" s="230"/>
      <c r="O1264" s="230">
        <f>SUM(O1265:O1307)</f>
        <v>0</v>
      </c>
      <c r="P1264" s="230"/>
      <c r="Q1264" s="230">
        <f>SUM(Q1265:Q1307)</f>
        <v>0</v>
      </c>
      <c r="R1264" s="230"/>
      <c r="S1264" s="230"/>
      <c r="T1264" s="231"/>
      <c r="U1264" s="225"/>
      <c r="V1264" s="225">
        <f>SUM(V1265:V1307)</f>
        <v>2421.37</v>
      </c>
      <c r="W1264" s="225"/>
      <c r="X1264" s="225"/>
      <c r="AG1264" t="s">
        <v>181</v>
      </c>
    </row>
    <row r="1265" spans="1:60" outlineLevel="1" x14ac:dyDescent="0.25">
      <c r="A1265" s="232">
        <v>382</v>
      </c>
      <c r="B1265" s="233" t="s">
        <v>1706</v>
      </c>
      <c r="C1265" s="252" t="s">
        <v>1707</v>
      </c>
      <c r="D1265" s="234" t="s">
        <v>270</v>
      </c>
      <c r="E1265" s="235">
        <v>376.88413000000003</v>
      </c>
      <c r="F1265" s="236"/>
      <c r="G1265" s="237">
        <f>ROUND(E1265*F1265,2)</f>
        <v>0</v>
      </c>
      <c r="H1265" s="236"/>
      <c r="I1265" s="237">
        <f>ROUND(E1265*H1265,2)</f>
        <v>0</v>
      </c>
      <c r="J1265" s="236"/>
      <c r="K1265" s="237">
        <f>ROUND(E1265*J1265,2)</f>
        <v>0</v>
      </c>
      <c r="L1265" s="237">
        <v>21</v>
      </c>
      <c r="M1265" s="237">
        <f>G1265*(1+L1265/100)</f>
        <v>0</v>
      </c>
      <c r="N1265" s="237">
        <v>0</v>
      </c>
      <c r="O1265" s="237">
        <f>ROUND(E1265*N1265,2)</f>
        <v>0</v>
      </c>
      <c r="P1265" s="237">
        <v>0</v>
      </c>
      <c r="Q1265" s="237">
        <f>ROUND(E1265*P1265,2)</f>
        <v>0</v>
      </c>
      <c r="R1265" s="237" t="s">
        <v>892</v>
      </c>
      <c r="S1265" s="237" t="s">
        <v>185</v>
      </c>
      <c r="T1265" s="238" t="s">
        <v>185</v>
      </c>
      <c r="U1265" s="222">
        <v>0.93</v>
      </c>
      <c r="V1265" s="222">
        <f>ROUND(E1265*U1265,2)</f>
        <v>350.5</v>
      </c>
      <c r="W1265" s="222"/>
      <c r="X1265" s="222" t="s">
        <v>1708</v>
      </c>
      <c r="Y1265" s="213"/>
      <c r="Z1265" s="213"/>
      <c r="AA1265" s="213"/>
      <c r="AB1265" s="213"/>
      <c r="AC1265" s="213"/>
      <c r="AD1265" s="213"/>
      <c r="AE1265" s="213"/>
      <c r="AF1265" s="213"/>
      <c r="AG1265" s="213" t="s">
        <v>1709</v>
      </c>
      <c r="AH1265" s="213"/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 x14ac:dyDescent="0.25">
      <c r="A1266" s="220"/>
      <c r="B1266" s="221"/>
      <c r="C1266" s="257" t="s">
        <v>1710</v>
      </c>
      <c r="D1266" s="223"/>
      <c r="E1266" s="224"/>
      <c r="F1266" s="222"/>
      <c r="G1266" s="222"/>
      <c r="H1266" s="222"/>
      <c r="I1266" s="222"/>
      <c r="J1266" s="222"/>
      <c r="K1266" s="222"/>
      <c r="L1266" s="222"/>
      <c r="M1266" s="222"/>
      <c r="N1266" s="222"/>
      <c r="O1266" s="222"/>
      <c r="P1266" s="222"/>
      <c r="Q1266" s="222"/>
      <c r="R1266" s="222"/>
      <c r="S1266" s="222"/>
      <c r="T1266" s="222"/>
      <c r="U1266" s="222"/>
      <c r="V1266" s="222"/>
      <c r="W1266" s="222"/>
      <c r="X1266" s="222"/>
      <c r="Y1266" s="213"/>
      <c r="Z1266" s="213"/>
      <c r="AA1266" s="213"/>
      <c r="AB1266" s="213"/>
      <c r="AC1266" s="213"/>
      <c r="AD1266" s="213"/>
      <c r="AE1266" s="213"/>
      <c r="AF1266" s="213"/>
      <c r="AG1266" s="213" t="s">
        <v>259</v>
      </c>
      <c r="AH1266" s="213">
        <v>0</v>
      </c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ht="20.399999999999999" outlineLevel="1" x14ac:dyDescent="0.25">
      <c r="A1267" s="220"/>
      <c r="B1267" s="221"/>
      <c r="C1267" s="257" t="s">
        <v>1711</v>
      </c>
      <c r="D1267" s="223"/>
      <c r="E1267" s="224"/>
      <c r="F1267" s="222"/>
      <c r="G1267" s="222"/>
      <c r="H1267" s="222"/>
      <c r="I1267" s="222"/>
      <c r="J1267" s="222"/>
      <c r="K1267" s="222"/>
      <c r="L1267" s="222"/>
      <c r="M1267" s="222"/>
      <c r="N1267" s="222"/>
      <c r="O1267" s="222"/>
      <c r="P1267" s="222"/>
      <c r="Q1267" s="222"/>
      <c r="R1267" s="222"/>
      <c r="S1267" s="222"/>
      <c r="T1267" s="222"/>
      <c r="U1267" s="222"/>
      <c r="V1267" s="222"/>
      <c r="W1267" s="222"/>
      <c r="X1267" s="222"/>
      <c r="Y1267" s="213"/>
      <c r="Z1267" s="213"/>
      <c r="AA1267" s="213"/>
      <c r="AB1267" s="213"/>
      <c r="AC1267" s="213"/>
      <c r="AD1267" s="213"/>
      <c r="AE1267" s="213"/>
      <c r="AF1267" s="213"/>
      <c r="AG1267" s="213" t="s">
        <v>259</v>
      </c>
      <c r="AH1267" s="213">
        <v>0</v>
      </c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ht="20.399999999999999" outlineLevel="1" x14ac:dyDescent="0.25">
      <c r="A1268" s="220"/>
      <c r="B1268" s="221"/>
      <c r="C1268" s="257" t="s">
        <v>1712</v>
      </c>
      <c r="D1268" s="223"/>
      <c r="E1268" s="224"/>
      <c r="F1268" s="222"/>
      <c r="G1268" s="222"/>
      <c r="H1268" s="222"/>
      <c r="I1268" s="222"/>
      <c r="J1268" s="222"/>
      <c r="K1268" s="222"/>
      <c r="L1268" s="222"/>
      <c r="M1268" s="222"/>
      <c r="N1268" s="222"/>
      <c r="O1268" s="222"/>
      <c r="P1268" s="222"/>
      <c r="Q1268" s="222"/>
      <c r="R1268" s="222"/>
      <c r="S1268" s="222"/>
      <c r="T1268" s="222"/>
      <c r="U1268" s="222"/>
      <c r="V1268" s="222"/>
      <c r="W1268" s="222"/>
      <c r="X1268" s="222"/>
      <c r="Y1268" s="213"/>
      <c r="Z1268" s="213"/>
      <c r="AA1268" s="213"/>
      <c r="AB1268" s="213"/>
      <c r="AC1268" s="213"/>
      <c r="AD1268" s="213"/>
      <c r="AE1268" s="213"/>
      <c r="AF1268" s="213"/>
      <c r="AG1268" s="213" t="s">
        <v>259</v>
      </c>
      <c r="AH1268" s="213">
        <v>0</v>
      </c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 x14ac:dyDescent="0.25">
      <c r="A1269" s="220"/>
      <c r="B1269" s="221"/>
      <c r="C1269" s="257" t="s">
        <v>1713</v>
      </c>
      <c r="D1269" s="223"/>
      <c r="E1269" s="224"/>
      <c r="F1269" s="222"/>
      <c r="G1269" s="222"/>
      <c r="H1269" s="222"/>
      <c r="I1269" s="222"/>
      <c r="J1269" s="222"/>
      <c r="K1269" s="222"/>
      <c r="L1269" s="222"/>
      <c r="M1269" s="222"/>
      <c r="N1269" s="222"/>
      <c r="O1269" s="222"/>
      <c r="P1269" s="222"/>
      <c r="Q1269" s="222"/>
      <c r="R1269" s="222"/>
      <c r="S1269" s="222"/>
      <c r="T1269" s="222"/>
      <c r="U1269" s="222"/>
      <c r="V1269" s="222"/>
      <c r="W1269" s="222"/>
      <c r="X1269" s="222"/>
      <c r="Y1269" s="213"/>
      <c r="Z1269" s="213"/>
      <c r="AA1269" s="213"/>
      <c r="AB1269" s="213"/>
      <c r="AC1269" s="213"/>
      <c r="AD1269" s="213"/>
      <c r="AE1269" s="213"/>
      <c r="AF1269" s="213"/>
      <c r="AG1269" s="213" t="s">
        <v>259</v>
      </c>
      <c r="AH1269" s="213">
        <v>0</v>
      </c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 x14ac:dyDescent="0.25">
      <c r="A1270" s="220"/>
      <c r="B1270" s="221"/>
      <c r="C1270" s="257" t="s">
        <v>1714</v>
      </c>
      <c r="D1270" s="223"/>
      <c r="E1270" s="224">
        <v>376.88413000000003</v>
      </c>
      <c r="F1270" s="222"/>
      <c r="G1270" s="222"/>
      <c r="H1270" s="222"/>
      <c r="I1270" s="222"/>
      <c r="J1270" s="222"/>
      <c r="K1270" s="222"/>
      <c r="L1270" s="222"/>
      <c r="M1270" s="222"/>
      <c r="N1270" s="222"/>
      <c r="O1270" s="222"/>
      <c r="P1270" s="222"/>
      <c r="Q1270" s="222"/>
      <c r="R1270" s="222"/>
      <c r="S1270" s="222"/>
      <c r="T1270" s="222"/>
      <c r="U1270" s="222"/>
      <c r="V1270" s="222"/>
      <c r="W1270" s="222"/>
      <c r="X1270" s="222"/>
      <c r="Y1270" s="213"/>
      <c r="Z1270" s="213"/>
      <c r="AA1270" s="213"/>
      <c r="AB1270" s="213"/>
      <c r="AC1270" s="213"/>
      <c r="AD1270" s="213"/>
      <c r="AE1270" s="213"/>
      <c r="AF1270" s="213"/>
      <c r="AG1270" s="213" t="s">
        <v>259</v>
      </c>
      <c r="AH1270" s="213">
        <v>0</v>
      </c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 x14ac:dyDescent="0.25">
      <c r="A1271" s="232">
        <v>383</v>
      </c>
      <c r="B1271" s="233" t="s">
        <v>1715</v>
      </c>
      <c r="C1271" s="252" t="s">
        <v>1716</v>
      </c>
      <c r="D1271" s="234" t="s">
        <v>270</v>
      </c>
      <c r="E1271" s="235">
        <v>188.44207</v>
      </c>
      <c r="F1271" s="236"/>
      <c r="G1271" s="237">
        <f>ROUND(E1271*F1271,2)</f>
        <v>0</v>
      </c>
      <c r="H1271" s="236"/>
      <c r="I1271" s="237">
        <f>ROUND(E1271*H1271,2)</f>
        <v>0</v>
      </c>
      <c r="J1271" s="236"/>
      <c r="K1271" s="237">
        <f>ROUND(E1271*J1271,2)</f>
        <v>0</v>
      </c>
      <c r="L1271" s="237">
        <v>21</v>
      </c>
      <c r="M1271" s="237">
        <f>G1271*(1+L1271/100)</f>
        <v>0</v>
      </c>
      <c r="N1271" s="237">
        <v>0</v>
      </c>
      <c r="O1271" s="237">
        <f>ROUND(E1271*N1271,2)</f>
        <v>0</v>
      </c>
      <c r="P1271" s="237">
        <v>0</v>
      </c>
      <c r="Q1271" s="237">
        <f>ROUND(E1271*P1271,2)</f>
        <v>0</v>
      </c>
      <c r="R1271" s="237" t="s">
        <v>892</v>
      </c>
      <c r="S1271" s="237" t="s">
        <v>185</v>
      </c>
      <c r="T1271" s="238" t="s">
        <v>185</v>
      </c>
      <c r="U1271" s="222">
        <v>0.65</v>
      </c>
      <c r="V1271" s="222">
        <f>ROUND(E1271*U1271,2)</f>
        <v>122.49</v>
      </c>
      <c r="W1271" s="222"/>
      <c r="X1271" s="222" t="s">
        <v>1708</v>
      </c>
      <c r="Y1271" s="213"/>
      <c r="Z1271" s="213"/>
      <c r="AA1271" s="213"/>
      <c r="AB1271" s="213"/>
      <c r="AC1271" s="213"/>
      <c r="AD1271" s="213"/>
      <c r="AE1271" s="213"/>
      <c r="AF1271" s="213"/>
      <c r="AG1271" s="213" t="s">
        <v>1709</v>
      </c>
      <c r="AH1271" s="213"/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1" x14ac:dyDescent="0.25">
      <c r="A1272" s="220"/>
      <c r="B1272" s="221"/>
      <c r="C1272" s="257" t="s">
        <v>1710</v>
      </c>
      <c r="D1272" s="223"/>
      <c r="E1272" s="224"/>
      <c r="F1272" s="222"/>
      <c r="G1272" s="222"/>
      <c r="H1272" s="222"/>
      <c r="I1272" s="222"/>
      <c r="J1272" s="222"/>
      <c r="K1272" s="222"/>
      <c r="L1272" s="222"/>
      <c r="M1272" s="222"/>
      <c r="N1272" s="222"/>
      <c r="O1272" s="222"/>
      <c r="P1272" s="222"/>
      <c r="Q1272" s="222"/>
      <c r="R1272" s="222"/>
      <c r="S1272" s="222"/>
      <c r="T1272" s="222"/>
      <c r="U1272" s="222"/>
      <c r="V1272" s="222"/>
      <c r="W1272" s="222"/>
      <c r="X1272" s="222"/>
      <c r="Y1272" s="213"/>
      <c r="Z1272" s="213"/>
      <c r="AA1272" s="213"/>
      <c r="AB1272" s="213"/>
      <c r="AC1272" s="213"/>
      <c r="AD1272" s="213"/>
      <c r="AE1272" s="213"/>
      <c r="AF1272" s="213"/>
      <c r="AG1272" s="213" t="s">
        <v>259</v>
      </c>
      <c r="AH1272" s="213">
        <v>0</v>
      </c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ht="20.399999999999999" outlineLevel="1" x14ac:dyDescent="0.25">
      <c r="A1273" s="220"/>
      <c r="B1273" s="221"/>
      <c r="C1273" s="257" t="s">
        <v>1711</v>
      </c>
      <c r="D1273" s="223"/>
      <c r="E1273" s="224"/>
      <c r="F1273" s="222"/>
      <c r="G1273" s="222"/>
      <c r="H1273" s="222"/>
      <c r="I1273" s="222"/>
      <c r="J1273" s="222"/>
      <c r="K1273" s="222"/>
      <c r="L1273" s="222"/>
      <c r="M1273" s="222"/>
      <c r="N1273" s="222"/>
      <c r="O1273" s="222"/>
      <c r="P1273" s="222"/>
      <c r="Q1273" s="222"/>
      <c r="R1273" s="222"/>
      <c r="S1273" s="222"/>
      <c r="T1273" s="222"/>
      <c r="U1273" s="222"/>
      <c r="V1273" s="222"/>
      <c r="W1273" s="222"/>
      <c r="X1273" s="222"/>
      <c r="Y1273" s="213"/>
      <c r="Z1273" s="213"/>
      <c r="AA1273" s="213"/>
      <c r="AB1273" s="213"/>
      <c r="AC1273" s="213"/>
      <c r="AD1273" s="213"/>
      <c r="AE1273" s="213"/>
      <c r="AF1273" s="213"/>
      <c r="AG1273" s="213" t="s">
        <v>259</v>
      </c>
      <c r="AH1273" s="213">
        <v>0</v>
      </c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ht="20.399999999999999" outlineLevel="1" x14ac:dyDescent="0.25">
      <c r="A1274" s="220"/>
      <c r="B1274" s="221"/>
      <c r="C1274" s="257" t="s">
        <v>1712</v>
      </c>
      <c r="D1274" s="223"/>
      <c r="E1274" s="224"/>
      <c r="F1274" s="222"/>
      <c r="G1274" s="222"/>
      <c r="H1274" s="222"/>
      <c r="I1274" s="222"/>
      <c r="J1274" s="222"/>
      <c r="K1274" s="222"/>
      <c r="L1274" s="222"/>
      <c r="M1274" s="222"/>
      <c r="N1274" s="222"/>
      <c r="O1274" s="222"/>
      <c r="P1274" s="222"/>
      <c r="Q1274" s="222"/>
      <c r="R1274" s="222"/>
      <c r="S1274" s="222"/>
      <c r="T1274" s="222"/>
      <c r="U1274" s="222"/>
      <c r="V1274" s="222"/>
      <c r="W1274" s="222"/>
      <c r="X1274" s="222"/>
      <c r="Y1274" s="213"/>
      <c r="Z1274" s="213"/>
      <c r="AA1274" s="213"/>
      <c r="AB1274" s="213"/>
      <c r="AC1274" s="213"/>
      <c r="AD1274" s="213"/>
      <c r="AE1274" s="213"/>
      <c r="AF1274" s="213"/>
      <c r="AG1274" s="213" t="s">
        <v>259</v>
      </c>
      <c r="AH1274" s="213">
        <v>0</v>
      </c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1" x14ac:dyDescent="0.25">
      <c r="A1275" s="220"/>
      <c r="B1275" s="221"/>
      <c r="C1275" s="257" t="s">
        <v>1713</v>
      </c>
      <c r="D1275" s="223"/>
      <c r="E1275" s="224"/>
      <c r="F1275" s="222"/>
      <c r="G1275" s="222"/>
      <c r="H1275" s="222"/>
      <c r="I1275" s="222"/>
      <c r="J1275" s="222"/>
      <c r="K1275" s="222"/>
      <c r="L1275" s="222"/>
      <c r="M1275" s="222"/>
      <c r="N1275" s="222"/>
      <c r="O1275" s="222"/>
      <c r="P1275" s="222"/>
      <c r="Q1275" s="222"/>
      <c r="R1275" s="222"/>
      <c r="S1275" s="222"/>
      <c r="T1275" s="222"/>
      <c r="U1275" s="222"/>
      <c r="V1275" s="222"/>
      <c r="W1275" s="222"/>
      <c r="X1275" s="222"/>
      <c r="Y1275" s="213"/>
      <c r="Z1275" s="213"/>
      <c r="AA1275" s="213"/>
      <c r="AB1275" s="213"/>
      <c r="AC1275" s="213"/>
      <c r="AD1275" s="213"/>
      <c r="AE1275" s="213"/>
      <c r="AF1275" s="213"/>
      <c r="AG1275" s="213" t="s">
        <v>259</v>
      </c>
      <c r="AH1275" s="213">
        <v>0</v>
      </c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outlineLevel="1" x14ac:dyDescent="0.25">
      <c r="A1276" s="220"/>
      <c r="B1276" s="221"/>
      <c r="C1276" s="257" t="s">
        <v>1717</v>
      </c>
      <c r="D1276" s="223"/>
      <c r="E1276" s="224">
        <v>188.44207</v>
      </c>
      <c r="F1276" s="222"/>
      <c r="G1276" s="222"/>
      <c r="H1276" s="222"/>
      <c r="I1276" s="222"/>
      <c r="J1276" s="222"/>
      <c r="K1276" s="222"/>
      <c r="L1276" s="222"/>
      <c r="M1276" s="222"/>
      <c r="N1276" s="222"/>
      <c r="O1276" s="222"/>
      <c r="P1276" s="222"/>
      <c r="Q1276" s="222"/>
      <c r="R1276" s="222"/>
      <c r="S1276" s="222"/>
      <c r="T1276" s="222"/>
      <c r="U1276" s="222"/>
      <c r="V1276" s="222"/>
      <c r="W1276" s="222"/>
      <c r="X1276" s="222"/>
      <c r="Y1276" s="213"/>
      <c r="Z1276" s="213"/>
      <c r="AA1276" s="213"/>
      <c r="AB1276" s="213"/>
      <c r="AC1276" s="213"/>
      <c r="AD1276" s="213"/>
      <c r="AE1276" s="213"/>
      <c r="AF1276" s="213"/>
      <c r="AG1276" s="213" t="s">
        <v>259</v>
      </c>
      <c r="AH1276" s="213">
        <v>0</v>
      </c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1" x14ac:dyDescent="0.25">
      <c r="A1277" s="232">
        <v>384</v>
      </c>
      <c r="B1277" s="233" t="s">
        <v>1718</v>
      </c>
      <c r="C1277" s="252" t="s">
        <v>1719</v>
      </c>
      <c r="D1277" s="234" t="s">
        <v>270</v>
      </c>
      <c r="E1277" s="235">
        <v>571.03656999999998</v>
      </c>
      <c r="F1277" s="236"/>
      <c r="G1277" s="237">
        <f>ROUND(E1277*F1277,2)</f>
        <v>0</v>
      </c>
      <c r="H1277" s="236"/>
      <c r="I1277" s="237">
        <f>ROUND(E1277*H1277,2)</f>
        <v>0</v>
      </c>
      <c r="J1277" s="236"/>
      <c r="K1277" s="237">
        <f>ROUND(E1277*J1277,2)</f>
        <v>0</v>
      </c>
      <c r="L1277" s="237">
        <v>21</v>
      </c>
      <c r="M1277" s="237">
        <f>G1277*(1+L1277/100)</f>
        <v>0</v>
      </c>
      <c r="N1277" s="237">
        <v>0</v>
      </c>
      <c r="O1277" s="237">
        <f>ROUND(E1277*N1277,2)</f>
        <v>0</v>
      </c>
      <c r="P1277" s="237">
        <v>0</v>
      </c>
      <c r="Q1277" s="237">
        <f>ROUND(E1277*P1277,2)</f>
        <v>0</v>
      </c>
      <c r="R1277" s="237" t="s">
        <v>892</v>
      </c>
      <c r="S1277" s="237" t="s">
        <v>185</v>
      </c>
      <c r="T1277" s="238" t="s">
        <v>185</v>
      </c>
      <c r="U1277" s="222">
        <v>0.49</v>
      </c>
      <c r="V1277" s="222">
        <f>ROUND(E1277*U1277,2)</f>
        <v>279.81</v>
      </c>
      <c r="W1277" s="222"/>
      <c r="X1277" s="222" t="s">
        <v>1708</v>
      </c>
      <c r="Y1277" s="213"/>
      <c r="Z1277" s="213"/>
      <c r="AA1277" s="213"/>
      <c r="AB1277" s="213"/>
      <c r="AC1277" s="213"/>
      <c r="AD1277" s="213"/>
      <c r="AE1277" s="213"/>
      <c r="AF1277" s="213"/>
      <c r="AG1277" s="213" t="s">
        <v>1709</v>
      </c>
      <c r="AH1277" s="213"/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 x14ac:dyDescent="0.25">
      <c r="A1278" s="220"/>
      <c r="B1278" s="221"/>
      <c r="C1278" s="253" t="s">
        <v>1720</v>
      </c>
      <c r="D1278" s="240"/>
      <c r="E1278" s="240"/>
      <c r="F1278" s="240"/>
      <c r="G1278" s="240"/>
      <c r="H1278" s="222"/>
      <c r="I1278" s="222"/>
      <c r="J1278" s="222"/>
      <c r="K1278" s="222"/>
      <c r="L1278" s="222"/>
      <c r="M1278" s="222"/>
      <c r="N1278" s="222"/>
      <c r="O1278" s="222"/>
      <c r="P1278" s="222"/>
      <c r="Q1278" s="222"/>
      <c r="R1278" s="222"/>
      <c r="S1278" s="222"/>
      <c r="T1278" s="222"/>
      <c r="U1278" s="222"/>
      <c r="V1278" s="222"/>
      <c r="W1278" s="222"/>
      <c r="X1278" s="222"/>
      <c r="Y1278" s="213"/>
      <c r="Z1278" s="213"/>
      <c r="AA1278" s="213"/>
      <c r="AB1278" s="213"/>
      <c r="AC1278" s="213"/>
      <c r="AD1278" s="213"/>
      <c r="AE1278" s="213"/>
      <c r="AF1278" s="213"/>
      <c r="AG1278" s="213" t="s">
        <v>190</v>
      </c>
      <c r="AH1278" s="213"/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 x14ac:dyDescent="0.25">
      <c r="A1279" s="220"/>
      <c r="B1279" s="221"/>
      <c r="C1279" s="257" t="s">
        <v>1710</v>
      </c>
      <c r="D1279" s="223"/>
      <c r="E1279" s="224"/>
      <c r="F1279" s="222"/>
      <c r="G1279" s="222"/>
      <c r="H1279" s="222"/>
      <c r="I1279" s="222"/>
      <c r="J1279" s="222"/>
      <c r="K1279" s="222"/>
      <c r="L1279" s="222"/>
      <c r="M1279" s="222"/>
      <c r="N1279" s="222"/>
      <c r="O1279" s="222"/>
      <c r="P1279" s="222"/>
      <c r="Q1279" s="222"/>
      <c r="R1279" s="222"/>
      <c r="S1279" s="222"/>
      <c r="T1279" s="222"/>
      <c r="U1279" s="222"/>
      <c r="V1279" s="222"/>
      <c r="W1279" s="222"/>
      <c r="X1279" s="222"/>
      <c r="Y1279" s="213"/>
      <c r="Z1279" s="213"/>
      <c r="AA1279" s="213"/>
      <c r="AB1279" s="213"/>
      <c r="AC1279" s="213"/>
      <c r="AD1279" s="213"/>
      <c r="AE1279" s="213"/>
      <c r="AF1279" s="213"/>
      <c r="AG1279" s="213" t="s">
        <v>259</v>
      </c>
      <c r="AH1279" s="213">
        <v>0</v>
      </c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ht="20.399999999999999" outlineLevel="1" x14ac:dyDescent="0.25">
      <c r="A1280" s="220"/>
      <c r="B1280" s="221"/>
      <c r="C1280" s="257" t="s">
        <v>1711</v>
      </c>
      <c r="D1280" s="223"/>
      <c r="E1280" s="224"/>
      <c r="F1280" s="222"/>
      <c r="G1280" s="222"/>
      <c r="H1280" s="222"/>
      <c r="I1280" s="222"/>
      <c r="J1280" s="222"/>
      <c r="K1280" s="222"/>
      <c r="L1280" s="222"/>
      <c r="M1280" s="222"/>
      <c r="N1280" s="222"/>
      <c r="O1280" s="222"/>
      <c r="P1280" s="222"/>
      <c r="Q1280" s="222"/>
      <c r="R1280" s="222"/>
      <c r="S1280" s="222"/>
      <c r="T1280" s="222"/>
      <c r="U1280" s="222"/>
      <c r="V1280" s="222"/>
      <c r="W1280" s="222"/>
      <c r="X1280" s="222"/>
      <c r="Y1280" s="213"/>
      <c r="Z1280" s="213"/>
      <c r="AA1280" s="213"/>
      <c r="AB1280" s="213"/>
      <c r="AC1280" s="213"/>
      <c r="AD1280" s="213"/>
      <c r="AE1280" s="213"/>
      <c r="AF1280" s="213"/>
      <c r="AG1280" s="213" t="s">
        <v>259</v>
      </c>
      <c r="AH1280" s="213">
        <v>0</v>
      </c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ht="20.399999999999999" outlineLevel="1" x14ac:dyDescent="0.25">
      <c r="A1281" s="220"/>
      <c r="B1281" s="221"/>
      <c r="C1281" s="257" t="s">
        <v>1712</v>
      </c>
      <c r="D1281" s="223"/>
      <c r="E1281" s="224"/>
      <c r="F1281" s="222"/>
      <c r="G1281" s="222"/>
      <c r="H1281" s="222"/>
      <c r="I1281" s="222"/>
      <c r="J1281" s="222"/>
      <c r="K1281" s="222"/>
      <c r="L1281" s="222"/>
      <c r="M1281" s="222"/>
      <c r="N1281" s="222"/>
      <c r="O1281" s="222"/>
      <c r="P1281" s="222"/>
      <c r="Q1281" s="222"/>
      <c r="R1281" s="222"/>
      <c r="S1281" s="222"/>
      <c r="T1281" s="222"/>
      <c r="U1281" s="222"/>
      <c r="V1281" s="222"/>
      <c r="W1281" s="222"/>
      <c r="X1281" s="222"/>
      <c r="Y1281" s="213"/>
      <c r="Z1281" s="213"/>
      <c r="AA1281" s="213"/>
      <c r="AB1281" s="213"/>
      <c r="AC1281" s="213"/>
      <c r="AD1281" s="213"/>
      <c r="AE1281" s="213"/>
      <c r="AF1281" s="213"/>
      <c r="AG1281" s="213" t="s">
        <v>259</v>
      </c>
      <c r="AH1281" s="213">
        <v>0</v>
      </c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1" x14ac:dyDescent="0.25">
      <c r="A1282" s="220"/>
      <c r="B1282" s="221"/>
      <c r="C1282" s="257" t="s">
        <v>1713</v>
      </c>
      <c r="D1282" s="223"/>
      <c r="E1282" s="224"/>
      <c r="F1282" s="222"/>
      <c r="G1282" s="222"/>
      <c r="H1282" s="222"/>
      <c r="I1282" s="222"/>
      <c r="J1282" s="222"/>
      <c r="K1282" s="222"/>
      <c r="L1282" s="222"/>
      <c r="M1282" s="222"/>
      <c r="N1282" s="222"/>
      <c r="O1282" s="222"/>
      <c r="P1282" s="222"/>
      <c r="Q1282" s="222"/>
      <c r="R1282" s="222"/>
      <c r="S1282" s="222"/>
      <c r="T1282" s="222"/>
      <c r="U1282" s="222"/>
      <c r="V1282" s="222"/>
      <c r="W1282" s="222"/>
      <c r="X1282" s="222"/>
      <c r="Y1282" s="213"/>
      <c r="Z1282" s="213"/>
      <c r="AA1282" s="213"/>
      <c r="AB1282" s="213"/>
      <c r="AC1282" s="213"/>
      <c r="AD1282" s="213"/>
      <c r="AE1282" s="213"/>
      <c r="AF1282" s="213"/>
      <c r="AG1282" s="213" t="s">
        <v>259</v>
      </c>
      <c r="AH1282" s="213">
        <v>0</v>
      </c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1" x14ac:dyDescent="0.25">
      <c r="A1283" s="220"/>
      <c r="B1283" s="221"/>
      <c r="C1283" s="257" t="s">
        <v>1721</v>
      </c>
      <c r="D1283" s="223"/>
      <c r="E1283" s="224">
        <v>571.03656999999998</v>
      </c>
      <c r="F1283" s="222"/>
      <c r="G1283" s="222"/>
      <c r="H1283" s="222"/>
      <c r="I1283" s="222"/>
      <c r="J1283" s="222"/>
      <c r="K1283" s="222"/>
      <c r="L1283" s="222"/>
      <c r="M1283" s="222"/>
      <c r="N1283" s="222"/>
      <c r="O1283" s="222"/>
      <c r="P1283" s="222"/>
      <c r="Q1283" s="222"/>
      <c r="R1283" s="222"/>
      <c r="S1283" s="222"/>
      <c r="T1283" s="222"/>
      <c r="U1283" s="222"/>
      <c r="V1283" s="222"/>
      <c r="W1283" s="222"/>
      <c r="X1283" s="222"/>
      <c r="Y1283" s="213"/>
      <c r="Z1283" s="213"/>
      <c r="AA1283" s="213"/>
      <c r="AB1283" s="213"/>
      <c r="AC1283" s="213"/>
      <c r="AD1283" s="213"/>
      <c r="AE1283" s="213"/>
      <c r="AF1283" s="213"/>
      <c r="AG1283" s="213" t="s">
        <v>259</v>
      </c>
      <c r="AH1283" s="213">
        <v>0</v>
      </c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 x14ac:dyDescent="0.25">
      <c r="A1284" s="232">
        <v>385</v>
      </c>
      <c r="B1284" s="233" t="s">
        <v>1722</v>
      </c>
      <c r="C1284" s="252" t="s">
        <v>1723</v>
      </c>
      <c r="D1284" s="234" t="s">
        <v>270</v>
      </c>
      <c r="E1284" s="235">
        <v>7994.5119500000001</v>
      </c>
      <c r="F1284" s="236"/>
      <c r="G1284" s="237">
        <f>ROUND(E1284*F1284,2)</f>
        <v>0</v>
      </c>
      <c r="H1284" s="236"/>
      <c r="I1284" s="237">
        <f>ROUND(E1284*H1284,2)</f>
        <v>0</v>
      </c>
      <c r="J1284" s="236"/>
      <c r="K1284" s="237">
        <f>ROUND(E1284*J1284,2)</f>
        <v>0</v>
      </c>
      <c r="L1284" s="237">
        <v>21</v>
      </c>
      <c r="M1284" s="237">
        <f>G1284*(1+L1284/100)</f>
        <v>0</v>
      </c>
      <c r="N1284" s="237">
        <v>0</v>
      </c>
      <c r="O1284" s="237">
        <f>ROUND(E1284*N1284,2)</f>
        <v>0</v>
      </c>
      <c r="P1284" s="237">
        <v>0</v>
      </c>
      <c r="Q1284" s="237">
        <f>ROUND(E1284*P1284,2)</f>
        <v>0</v>
      </c>
      <c r="R1284" s="237" t="s">
        <v>892</v>
      </c>
      <c r="S1284" s="237" t="s">
        <v>185</v>
      </c>
      <c r="T1284" s="238" t="s">
        <v>185</v>
      </c>
      <c r="U1284" s="222">
        <v>0</v>
      </c>
      <c r="V1284" s="222">
        <f>ROUND(E1284*U1284,2)</f>
        <v>0</v>
      </c>
      <c r="W1284" s="222"/>
      <c r="X1284" s="222" t="s">
        <v>1708</v>
      </c>
      <c r="Y1284" s="213"/>
      <c r="Z1284" s="213"/>
      <c r="AA1284" s="213"/>
      <c r="AB1284" s="213"/>
      <c r="AC1284" s="213"/>
      <c r="AD1284" s="213"/>
      <c r="AE1284" s="213"/>
      <c r="AF1284" s="213"/>
      <c r="AG1284" s="213" t="s">
        <v>1709</v>
      </c>
      <c r="AH1284" s="213"/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 x14ac:dyDescent="0.25">
      <c r="A1285" s="220"/>
      <c r="B1285" s="221"/>
      <c r="C1285" s="257" t="s">
        <v>1710</v>
      </c>
      <c r="D1285" s="223"/>
      <c r="E1285" s="224"/>
      <c r="F1285" s="222"/>
      <c r="G1285" s="222"/>
      <c r="H1285" s="222"/>
      <c r="I1285" s="222"/>
      <c r="J1285" s="222"/>
      <c r="K1285" s="222"/>
      <c r="L1285" s="222"/>
      <c r="M1285" s="222"/>
      <c r="N1285" s="222"/>
      <c r="O1285" s="222"/>
      <c r="P1285" s="222"/>
      <c r="Q1285" s="222"/>
      <c r="R1285" s="222"/>
      <c r="S1285" s="222"/>
      <c r="T1285" s="222"/>
      <c r="U1285" s="222"/>
      <c r="V1285" s="222"/>
      <c r="W1285" s="222"/>
      <c r="X1285" s="222"/>
      <c r="Y1285" s="213"/>
      <c r="Z1285" s="213"/>
      <c r="AA1285" s="213"/>
      <c r="AB1285" s="213"/>
      <c r="AC1285" s="213"/>
      <c r="AD1285" s="213"/>
      <c r="AE1285" s="213"/>
      <c r="AF1285" s="213"/>
      <c r="AG1285" s="213" t="s">
        <v>259</v>
      </c>
      <c r="AH1285" s="213">
        <v>0</v>
      </c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ht="20.399999999999999" outlineLevel="1" x14ac:dyDescent="0.25">
      <c r="A1286" s="220"/>
      <c r="B1286" s="221"/>
      <c r="C1286" s="257" t="s">
        <v>1711</v>
      </c>
      <c r="D1286" s="223"/>
      <c r="E1286" s="224"/>
      <c r="F1286" s="222"/>
      <c r="G1286" s="222"/>
      <c r="H1286" s="222"/>
      <c r="I1286" s="222"/>
      <c r="J1286" s="222"/>
      <c r="K1286" s="222"/>
      <c r="L1286" s="222"/>
      <c r="M1286" s="222"/>
      <c r="N1286" s="222"/>
      <c r="O1286" s="222"/>
      <c r="P1286" s="222"/>
      <c r="Q1286" s="222"/>
      <c r="R1286" s="222"/>
      <c r="S1286" s="222"/>
      <c r="T1286" s="222"/>
      <c r="U1286" s="222"/>
      <c r="V1286" s="222"/>
      <c r="W1286" s="222"/>
      <c r="X1286" s="222"/>
      <c r="Y1286" s="213"/>
      <c r="Z1286" s="213"/>
      <c r="AA1286" s="213"/>
      <c r="AB1286" s="213"/>
      <c r="AC1286" s="213"/>
      <c r="AD1286" s="213"/>
      <c r="AE1286" s="213"/>
      <c r="AF1286" s="213"/>
      <c r="AG1286" s="213" t="s">
        <v>259</v>
      </c>
      <c r="AH1286" s="213">
        <v>0</v>
      </c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ht="20.399999999999999" outlineLevel="1" x14ac:dyDescent="0.25">
      <c r="A1287" s="220"/>
      <c r="B1287" s="221"/>
      <c r="C1287" s="257" t="s">
        <v>1712</v>
      </c>
      <c r="D1287" s="223"/>
      <c r="E1287" s="224"/>
      <c r="F1287" s="222"/>
      <c r="G1287" s="222"/>
      <c r="H1287" s="222"/>
      <c r="I1287" s="222"/>
      <c r="J1287" s="222"/>
      <c r="K1287" s="222"/>
      <c r="L1287" s="222"/>
      <c r="M1287" s="222"/>
      <c r="N1287" s="222"/>
      <c r="O1287" s="222"/>
      <c r="P1287" s="222"/>
      <c r="Q1287" s="222"/>
      <c r="R1287" s="222"/>
      <c r="S1287" s="222"/>
      <c r="T1287" s="222"/>
      <c r="U1287" s="222"/>
      <c r="V1287" s="222"/>
      <c r="W1287" s="222"/>
      <c r="X1287" s="222"/>
      <c r="Y1287" s="213"/>
      <c r="Z1287" s="213"/>
      <c r="AA1287" s="213"/>
      <c r="AB1287" s="213"/>
      <c r="AC1287" s="213"/>
      <c r="AD1287" s="213"/>
      <c r="AE1287" s="213"/>
      <c r="AF1287" s="213"/>
      <c r="AG1287" s="213" t="s">
        <v>259</v>
      </c>
      <c r="AH1287" s="213">
        <v>0</v>
      </c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 x14ac:dyDescent="0.25">
      <c r="A1288" s="220"/>
      <c r="B1288" s="221"/>
      <c r="C1288" s="257" t="s">
        <v>1713</v>
      </c>
      <c r="D1288" s="223"/>
      <c r="E1288" s="224"/>
      <c r="F1288" s="222"/>
      <c r="G1288" s="222"/>
      <c r="H1288" s="222"/>
      <c r="I1288" s="222"/>
      <c r="J1288" s="222"/>
      <c r="K1288" s="222"/>
      <c r="L1288" s="222"/>
      <c r="M1288" s="222"/>
      <c r="N1288" s="222"/>
      <c r="O1288" s="222"/>
      <c r="P1288" s="222"/>
      <c r="Q1288" s="222"/>
      <c r="R1288" s="222"/>
      <c r="S1288" s="222"/>
      <c r="T1288" s="222"/>
      <c r="U1288" s="222"/>
      <c r="V1288" s="222"/>
      <c r="W1288" s="222"/>
      <c r="X1288" s="222"/>
      <c r="Y1288" s="213"/>
      <c r="Z1288" s="213"/>
      <c r="AA1288" s="213"/>
      <c r="AB1288" s="213"/>
      <c r="AC1288" s="213"/>
      <c r="AD1288" s="213"/>
      <c r="AE1288" s="213"/>
      <c r="AF1288" s="213"/>
      <c r="AG1288" s="213" t="s">
        <v>259</v>
      </c>
      <c r="AH1288" s="213">
        <v>0</v>
      </c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 x14ac:dyDescent="0.25">
      <c r="A1289" s="220"/>
      <c r="B1289" s="221"/>
      <c r="C1289" s="257" t="s">
        <v>1724</v>
      </c>
      <c r="D1289" s="223"/>
      <c r="E1289" s="224">
        <v>7994.5119500000001</v>
      </c>
      <c r="F1289" s="222"/>
      <c r="G1289" s="222"/>
      <c r="H1289" s="222"/>
      <c r="I1289" s="222"/>
      <c r="J1289" s="222"/>
      <c r="K1289" s="222"/>
      <c r="L1289" s="222"/>
      <c r="M1289" s="222"/>
      <c r="N1289" s="222"/>
      <c r="O1289" s="222"/>
      <c r="P1289" s="222"/>
      <c r="Q1289" s="222"/>
      <c r="R1289" s="222"/>
      <c r="S1289" s="222"/>
      <c r="T1289" s="222"/>
      <c r="U1289" s="222"/>
      <c r="V1289" s="222"/>
      <c r="W1289" s="222"/>
      <c r="X1289" s="222"/>
      <c r="Y1289" s="213"/>
      <c r="Z1289" s="213"/>
      <c r="AA1289" s="213"/>
      <c r="AB1289" s="213"/>
      <c r="AC1289" s="213"/>
      <c r="AD1289" s="213"/>
      <c r="AE1289" s="213"/>
      <c r="AF1289" s="213"/>
      <c r="AG1289" s="213" t="s">
        <v>259</v>
      </c>
      <c r="AH1289" s="213">
        <v>0</v>
      </c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 x14ac:dyDescent="0.25">
      <c r="A1290" s="232">
        <v>386</v>
      </c>
      <c r="B1290" s="233" t="s">
        <v>1725</v>
      </c>
      <c r="C1290" s="252" t="s">
        <v>1726</v>
      </c>
      <c r="D1290" s="234" t="s">
        <v>270</v>
      </c>
      <c r="E1290" s="235">
        <v>571.03656999999998</v>
      </c>
      <c r="F1290" s="236"/>
      <c r="G1290" s="237">
        <f>ROUND(E1290*F1290,2)</f>
        <v>0</v>
      </c>
      <c r="H1290" s="236"/>
      <c r="I1290" s="237">
        <f>ROUND(E1290*H1290,2)</f>
        <v>0</v>
      </c>
      <c r="J1290" s="236"/>
      <c r="K1290" s="237">
        <f>ROUND(E1290*J1290,2)</f>
        <v>0</v>
      </c>
      <c r="L1290" s="237">
        <v>21</v>
      </c>
      <c r="M1290" s="237">
        <f>G1290*(1+L1290/100)</f>
        <v>0</v>
      </c>
      <c r="N1290" s="237">
        <v>0</v>
      </c>
      <c r="O1290" s="237">
        <f>ROUND(E1290*N1290,2)</f>
        <v>0</v>
      </c>
      <c r="P1290" s="237">
        <v>0</v>
      </c>
      <c r="Q1290" s="237">
        <f>ROUND(E1290*P1290,2)</f>
        <v>0</v>
      </c>
      <c r="R1290" s="237" t="s">
        <v>892</v>
      </c>
      <c r="S1290" s="237" t="s">
        <v>185</v>
      </c>
      <c r="T1290" s="238" t="s">
        <v>185</v>
      </c>
      <c r="U1290" s="222">
        <v>0.94199999999999995</v>
      </c>
      <c r="V1290" s="222">
        <f>ROUND(E1290*U1290,2)</f>
        <v>537.91999999999996</v>
      </c>
      <c r="W1290" s="222"/>
      <c r="X1290" s="222" t="s">
        <v>1708</v>
      </c>
      <c r="Y1290" s="213"/>
      <c r="Z1290" s="213"/>
      <c r="AA1290" s="213"/>
      <c r="AB1290" s="213"/>
      <c r="AC1290" s="213"/>
      <c r="AD1290" s="213"/>
      <c r="AE1290" s="213"/>
      <c r="AF1290" s="213"/>
      <c r="AG1290" s="213" t="s">
        <v>1709</v>
      </c>
      <c r="AH1290" s="213"/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 x14ac:dyDescent="0.25">
      <c r="A1291" s="220"/>
      <c r="B1291" s="221"/>
      <c r="C1291" s="257" t="s">
        <v>1710</v>
      </c>
      <c r="D1291" s="223"/>
      <c r="E1291" s="224"/>
      <c r="F1291" s="222"/>
      <c r="G1291" s="222"/>
      <c r="H1291" s="222"/>
      <c r="I1291" s="222"/>
      <c r="J1291" s="222"/>
      <c r="K1291" s="222"/>
      <c r="L1291" s="222"/>
      <c r="M1291" s="222"/>
      <c r="N1291" s="222"/>
      <c r="O1291" s="222"/>
      <c r="P1291" s="222"/>
      <c r="Q1291" s="222"/>
      <c r="R1291" s="222"/>
      <c r="S1291" s="222"/>
      <c r="T1291" s="222"/>
      <c r="U1291" s="222"/>
      <c r="V1291" s="222"/>
      <c r="W1291" s="222"/>
      <c r="X1291" s="222"/>
      <c r="Y1291" s="213"/>
      <c r="Z1291" s="213"/>
      <c r="AA1291" s="213"/>
      <c r="AB1291" s="213"/>
      <c r="AC1291" s="213"/>
      <c r="AD1291" s="213"/>
      <c r="AE1291" s="213"/>
      <c r="AF1291" s="213"/>
      <c r="AG1291" s="213" t="s">
        <v>259</v>
      </c>
      <c r="AH1291" s="213">
        <v>0</v>
      </c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ht="20.399999999999999" outlineLevel="1" x14ac:dyDescent="0.25">
      <c r="A1292" s="220"/>
      <c r="B1292" s="221"/>
      <c r="C1292" s="257" t="s">
        <v>1711</v>
      </c>
      <c r="D1292" s="223"/>
      <c r="E1292" s="224"/>
      <c r="F1292" s="222"/>
      <c r="G1292" s="222"/>
      <c r="H1292" s="222"/>
      <c r="I1292" s="222"/>
      <c r="J1292" s="222"/>
      <c r="K1292" s="222"/>
      <c r="L1292" s="222"/>
      <c r="M1292" s="222"/>
      <c r="N1292" s="222"/>
      <c r="O1292" s="222"/>
      <c r="P1292" s="222"/>
      <c r="Q1292" s="222"/>
      <c r="R1292" s="222"/>
      <c r="S1292" s="222"/>
      <c r="T1292" s="222"/>
      <c r="U1292" s="222"/>
      <c r="V1292" s="222"/>
      <c r="W1292" s="222"/>
      <c r="X1292" s="222"/>
      <c r="Y1292" s="213"/>
      <c r="Z1292" s="213"/>
      <c r="AA1292" s="213"/>
      <c r="AB1292" s="213"/>
      <c r="AC1292" s="213"/>
      <c r="AD1292" s="213"/>
      <c r="AE1292" s="213"/>
      <c r="AF1292" s="213"/>
      <c r="AG1292" s="213" t="s">
        <v>259</v>
      </c>
      <c r="AH1292" s="213">
        <v>0</v>
      </c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ht="20.399999999999999" outlineLevel="1" x14ac:dyDescent="0.25">
      <c r="A1293" s="220"/>
      <c r="B1293" s="221"/>
      <c r="C1293" s="257" t="s">
        <v>1712</v>
      </c>
      <c r="D1293" s="223"/>
      <c r="E1293" s="224"/>
      <c r="F1293" s="222"/>
      <c r="G1293" s="222"/>
      <c r="H1293" s="222"/>
      <c r="I1293" s="222"/>
      <c r="J1293" s="222"/>
      <c r="K1293" s="222"/>
      <c r="L1293" s="222"/>
      <c r="M1293" s="222"/>
      <c r="N1293" s="222"/>
      <c r="O1293" s="222"/>
      <c r="P1293" s="222"/>
      <c r="Q1293" s="222"/>
      <c r="R1293" s="222"/>
      <c r="S1293" s="222"/>
      <c r="T1293" s="222"/>
      <c r="U1293" s="222"/>
      <c r="V1293" s="222"/>
      <c r="W1293" s="222"/>
      <c r="X1293" s="222"/>
      <c r="Y1293" s="213"/>
      <c r="Z1293" s="213"/>
      <c r="AA1293" s="213"/>
      <c r="AB1293" s="213"/>
      <c r="AC1293" s="213"/>
      <c r="AD1293" s="213"/>
      <c r="AE1293" s="213"/>
      <c r="AF1293" s="213"/>
      <c r="AG1293" s="213" t="s">
        <v>259</v>
      </c>
      <c r="AH1293" s="213">
        <v>0</v>
      </c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1" x14ac:dyDescent="0.25">
      <c r="A1294" s="220"/>
      <c r="B1294" s="221"/>
      <c r="C1294" s="257" t="s">
        <v>1713</v>
      </c>
      <c r="D1294" s="223"/>
      <c r="E1294" s="224"/>
      <c r="F1294" s="222"/>
      <c r="G1294" s="222"/>
      <c r="H1294" s="222"/>
      <c r="I1294" s="222"/>
      <c r="J1294" s="222"/>
      <c r="K1294" s="222"/>
      <c r="L1294" s="222"/>
      <c r="M1294" s="222"/>
      <c r="N1294" s="222"/>
      <c r="O1294" s="222"/>
      <c r="P1294" s="222"/>
      <c r="Q1294" s="222"/>
      <c r="R1294" s="222"/>
      <c r="S1294" s="222"/>
      <c r="T1294" s="222"/>
      <c r="U1294" s="222"/>
      <c r="V1294" s="222"/>
      <c r="W1294" s="222"/>
      <c r="X1294" s="222"/>
      <c r="Y1294" s="213"/>
      <c r="Z1294" s="213"/>
      <c r="AA1294" s="213"/>
      <c r="AB1294" s="213"/>
      <c r="AC1294" s="213"/>
      <c r="AD1294" s="213"/>
      <c r="AE1294" s="213"/>
      <c r="AF1294" s="213"/>
      <c r="AG1294" s="213" t="s">
        <v>259</v>
      </c>
      <c r="AH1294" s="213">
        <v>0</v>
      </c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 x14ac:dyDescent="0.25">
      <c r="A1295" s="220"/>
      <c r="B1295" s="221"/>
      <c r="C1295" s="257" t="s">
        <v>1721</v>
      </c>
      <c r="D1295" s="223"/>
      <c r="E1295" s="224">
        <v>571.03656999999998</v>
      </c>
      <c r="F1295" s="222"/>
      <c r="G1295" s="222"/>
      <c r="H1295" s="222"/>
      <c r="I1295" s="222"/>
      <c r="J1295" s="222"/>
      <c r="K1295" s="222"/>
      <c r="L1295" s="222"/>
      <c r="M1295" s="222"/>
      <c r="N1295" s="222"/>
      <c r="O1295" s="222"/>
      <c r="P1295" s="222"/>
      <c r="Q1295" s="222"/>
      <c r="R1295" s="222"/>
      <c r="S1295" s="222"/>
      <c r="T1295" s="222"/>
      <c r="U1295" s="222"/>
      <c r="V1295" s="222"/>
      <c r="W1295" s="222"/>
      <c r="X1295" s="222"/>
      <c r="Y1295" s="213"/>
      <c r="Z1295" s="213"/>
      <c r="AA1295" s="213"/>
      <c r="AB1295" s="213"/>
      <c r="AC1295" s="213"/>
      <c r="AD1295" s="213"/>
      <c r="AE1295" s="213"/>
      <c r="AF1295" s="213"/>
      <c r="AG1295" s="213" t="s">
        <v>259</v>
      </c>
      <c r="AH1295" s="213">
        <v>0</v>
      </c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 x14ac:dyDescent="0.25">
      <c r="A1296" s="232">
        <v>387</v>
      </c>
      <c r="B1296" s="233" t="s">
        <v>1727</v>
      </c>
      <c r="C1296" s="252" t="s">
        <v>1728</v>
      </c>
      <c r="D1296" s="234" t="s">
        <v>270</v>
      </c>
      <c r="E1296" s="235">
        <v>10278.658219999999</v>
      </c>
      <c r="F1296" s="236"/>
      <c r="G1296" s="237">
        <f>ROUND(E1296*F1296,2)</f>
        <v>0</v>
      </c>
      <c r="H1296" s="236"/>
      <c r="I1296" s="237">
        <f>ROUND(E1296*H1296,2)</f>
        <v>0</v>
      </c>
      <c r="J1296" s="236"/>
      <c r="K1296" s="237">
        <f>ROUND(E1296*J1296,2)</f>
        <v>0</v>
      </c>
      <c r="L1296" s="237">
        <v>21</v>
      </c>
      <c r="M1296" s="237">
        <f>G1296*(1+L1296/100)</f>
        <v>0</v>
      </c>
      <c r="N1296" s="237">
        <v>0</v>
      </c>
      <c r="O1296" s="237">
        <f>ROUND(E1296*N1296,2)</f>
        <v>0</v>
      </c>
      <c r="P1296" s="237">
        <v>0</v>
      </c>
      <c r="Q1296" s="237">
        <f>ROUND(E1296*P1296,2)</f>
        <v>0</v>
      </c>
      <c r="R1296" s="237" t="s">
        <v>892</v>
      </c>
      <c r="S1296" s="237" t="s">
        <v>185</v>
      </c>
      <c r="T1296" s="238" t="s">
        <v>185</v>
      </c>
      <c r="U1296" s="222">
        <v>0.11</v>
      </c>
      <c r="V1296" s="222">
        <f>ROUND(E1296*U1296,2)</f>
        <v>1130.6500000000001</v>
      </c>
      <c r="W1296" s="222"/>
      <c r="X1296" s="222" t="s">
        <v>1708</v>
      </c>
      <c r="Y1296" s="213"/>
      <c r="Z1296" s="213"/>
      <c r="AA1296" s="213"/>
      <c r="AB1296" s="213"/>
      <c r="AC1296" s="213"/>
      <c r="AD1296" s="213"/>
      <c r="AE1296" s="213"/>
      <c r="AF1296" s="213"/>
      <c r="AG1296" s="213" t="s">
        <v>1709</v>
      </c>
      <c r="AH1296" s="213"/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 x14ac:dyDescent="0.25">
      <c r="A1297" s="220"/>
      <c r="B1297" s="221"/>
      <c r="C1297" s="257" t="s">
        <v>1710</v>
      </c>
      <c r="D1297" s="223"/>
      <c r="E1297" s="224"/>
      <c r="F1297" s="222"/>
      <c r="G1297" s="222"/>
      <c r="H1297" s="222"/>
      <c r="I1297" s="222"/>
      <c r="J1297" s="222"/>
      <c r="K1297" s="222"/>
      <c r="L1297" s="222"/>
      <c r="M1297" s="222"/>
      <c r="N1297" s="222"/>
      <c r="O1297" s="222"/>
      <c r="P1297" s="222"/>
      <c r="Q1297" s="222"/>
      <c r="R1297" s="222"/>
      <c r="S1297" s="222"/>
      <c r="T1297" s="222"/>
      <c r="U1297" s="222"/>
      <c r="V1297" s="222"/>
      <c r="W1297" s="222"/>
      <c r="X1297" s="222"/>
      <c r="Y1297" s="213"/>
      <c r="Z1297" s="213"/>
      <c r="AA1297" s="213"/>
      <c r="AB1297" s="213"/>
      <c r="AC1297" s="213"/>
      <c r="AD1297" s="213"/>
      <c r="AE1297" s="213"/>
      <c r="AF1297" s="213"/>
      <c r="AG1297" s="213" t="s">
        <v>259</v>
      </c>
      <c r="AH1297" s="213">
        <v>0</v>
      </c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ht="20.399999999999999" outlineLevel="1" x14ac:dyDescent="0.25">
      <c r="A1298" s="220"/>
      <c r="B1298" s="221"/>
      <c r="C1298" s="257" t="s">
        <v>1711</v>
      </c>
      <c r="D1298" s="223"/>
      <c r="E1298" s="224"/>
      <c r="F1298" s="222"/>
      <c r="G1298" s="222"/>
      <c r="H1298" s="222"/>
      <c r="I1298" s="222"/>
      <c r="J1298" s="222"/>
      <c r="K1298" s="222"/>
      <c r="L1298" s="222"/>
      <c r="M1298" s="222"/>
      <c r="N1298" s="222"/>
      <c r="O1298" s="222"/>
      <c r="P1298" s="222"/>
      <c r="Q1298" s="222"/>
      <c r="R1298" s="222"/>
      <c r="S1298" s="222"/>
      <c r="T1298" s="222"/>
      <c r="U1298" s="222"/>
      <c r="V1298" s="222"/>
      <c r="W1298" s="222"/>
      <c r="X1298" s="222"/>
      <c r="Y1298" s="213"/>
      <c r="Z1298" s="213"/>
      <c r="AA1298" s="213"/>
      <c r="AB1298" s="213"/>
      <c r="AC1298" s="213"/>
      <c r="AD1298" s="213"/>
      <c r="AE1298" s="213"/>
      <c r="AF1298" s="213"/>
      <c r="AG1298" s="213" t="s">
        <v>259</v>
      </c>
      <c r="AH1298" s="213">
        <v>0</v>
      </c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ht="20.399999999999999" outlineLevel="1" x14ac:dyDescent="0.25">
      <c r="A1299" s="220"/>
      <c r="B1299" s="221"/>
      <c r="C1299" s="257" t="s">
        <v>1712</v>
      </c>
      <c r="D1299" s="223"/>
      <c r="E1299" s="224"/>
      <c r="F1299" s="222"/>
      <c r="G1299" s="222"/>
      <c r="H1299" s="222"/>
      <c r="I1299" s="222"/>
      <c r="J1299" s="222"/>
      <c r="K1299" s="222"/>
      <c r="L1299" s="222"/>
      <c r="M1299" s="222"/>
      <c r="N1299" s="222"/>
      <c r="O1299" s="222"/>
      <c r="P1299" s="222"/>
      <c r="Q1299" s="222"/>
      <c r="R1299" s="222"/>
      <c r="S1299" s="222"/>
      <c r="T1299" s="222"/>
      <c r="U1299" s="222"/>
      <c r="V1299" s="222"/>
      <c r="W1299" s="222"/>
      <c r="X1299" s="222"/>
      <c r="Y1299" s="213"/>
      <c r="Z1299" s="213"/>
      <c r="AA1299" s="213"/>
      <c r="AB1299" s="213"/>
      <c r="AC1299" s="213"/>
      <c r="AD1299" s="213"/>
      <c r="AE1299" s="213"/>
      <c r="AF1299" s="213"/>
      <c r="AG1299" s="213" t="s">
        <v>259</v>
      </c>
      <c r="AH1299" s="213">
        <v>0</v>
      </c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 x14ac:dyDescent="0.25">
      <c r="A1300" s="220"/>
      <c r="B1300" s="221"/>
      <c r="C1300" s="257" t="s">
        <v>1713</v>
      </c>
      <c r="D1300" s="223"/>
      <c r="E1300" s="224"/>
      <c r="F1300" s="222"/>
      <c r="G1300" s="222"/>
      <c r="H1300" s="222"/>
      <c r="I1300" s="222"/>
      <c r="J1300" s="222"/>
      <c r="K1300" s="222"/>
      <c r="L1300" s="222"/>
      <c r="M1300" s="222"/>
      <c r="N1300" s="222"/>
      <c r="O1300" s="222"/>
      <c r="P1300" s="222"/>
      <c r="Q1300" s="222"/>
      <c r="R1300" s="222"/>
      <c r="S1300" s="222"/>
      <c r="T1300" s="222"/>
      <c r="U1300" s="222"/>
      <c r="V1300" s="222"/>
      <c r="W1300" s="222"/>
      <c r="X1300" s="222"/>
      <c r="Y1300" s="213"/>
      <c r="Z1300" s="213"/>
      <c r="AA1300" s="213"/>
      <c r="AB1300" s="213"/>
      <c r="AC1300" s="213"/>
      <c r="AD1300" s="213"/>
      <c r="AE1300" s="213"/>
      <c r="AF1300" s="213"/>
      <c r="AG1300" s="213" t="s">
        <v>259</v>
      </c>
      <c r="AH1300" s="213">
        <v>0</v>
      </c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1" x14ac:dyDescent="0.25">
      <c r="A1301" s="220"/>
      <c r="B1301" s="221"/>
      <c r="C1301" s="257" t="s">
        <v>1729</v>
      </c>
      <c r="D1301" s="223"/>
      <c r="E1301" s="224">
        <v>10278.658219999999</v>
      </c>
      <c r="F1301" s="222"/>
      <c r="G1301" s="222"/>
      <c r="H1301" s="222"/>
      <c r="I1301" s="222"/>
      <c r="J1301" s="222"/>
      <c r="K1301" s="222"/>
      <c r="L1301" s="222"/>
      <c r="M1301" s="222"/>
      <c r="N1301" s="222"/>
      <c r="O1301" s="222"/>
      <c r="P1301" s="222"/>
      <c r="Q1301" s="222"/>
      <c r="R1301" s="222"/>
      <c r="S1301" s="222"/>
      <c r="T1301" s="222"/>
      <c r="U1301" s="222"/>
      <c r="V1301" s="222"/>
      <c r="W1301" s="222"/>
      <c r="X1301" s="222"/>
      <c r="Y1301" s="213"/>
      <c r="Z1301" s="213"/>
      <c r="AA1301" s="213"/>
      <c r="AB1301" s="213"/>
      <c r="AC1301" s="213"/>
      <c r="AD1301" s="213"/>
      <c r="AE1301" s="213"/>
      <c r="AF1301" s="213"/>
      <c r="AG1301" s="213" t="s">
        <v>259</v>
      </c>
      <c r="AH1301" s="213">
        <v>0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ht="20.399999999999999" outlineLevel="1" x14ac:dyDescent="0.25">
      <c r="A1302" s="232">
        <v>388</v>
      </c>
      <c r="B1302" s="233" t="s">
        <v>1730</v>
      </c>
      <c r="C1302" s="252" t="s">
        <v>1731</v>
      </c>
      <c r="D1302" s="234" t="s">
        <v>270</v>
      </c>
      <c r="E1302" s="235">
        <v>571.03656999999998</v>
      </c>
      <c r="F1302" s="236"/>
      <c r="G1302" s="237">
        <f>ROUND(E1302*F1302,2)</f>
        <v>0</v>
      </c>
      <c r="H1302" s="236"/>
      <c r="I1302" s="237">
        <f>ROUND(E1302*H1302,2)</f>
        <v>0</v>
      </c>
      <c r="J1302" s="236"/>
      <c r="K1302" s="237">
        <f>ROUND(E1302*J1302,2)</f>
        <v>0</v>
      </c>
      <c r="L1302" s="237">
        <v>21</v>
      </c>
      <c r="M1302" s="237">
        <f>G1302*(1+L1302/100)</f>
        <v>0</v>
      </c>
      <c r="N1302" s="237">
        <v>0</v>
      </c>
      <c r="O1302" s="237">
        <f>ROUND(E1302*N1302,2)</f>
        <v>0</v>
      </c>
      <c r="P1302" s="237">
        <v>0</v>
      </c>
      <c r="Q1302" s="237">
        <f>ROUND(E1302*P1302,2)</f>
        <v>0</v>
      </c>
      <c r="R1302" s="237" t="s">
        <v>892</v>
      </c>
      <c r="S1302" s="237" t="s">
        <v>185</v>
      </c>
      <c r="T1302" s="238" t="s">
        <v>185</v>
      </c>
      <c r="U1302" s="222">
        <v>0</v>
      </c>
      <c r="V1302" s="222">
        <f>ROUND(E1302*U1302,2)</f>
        <v>0</v>
      </c>
      <c r="W1302" s="222"/>
      <c r="X1302" s="222" t="s">
        <v>1708</v>
      </c>
      <c r="Y1302" s="213"/>
      <c r="Z1302" s="213"/>
      <c r="AA1302" s="213"/>
      <c r="AB1302" s="213"/>
      <c r="AC1302" s="213"/>
      <c r="AD1302" s="213"/>
      <c r="AE1302" s="213"/>
      <c r="AF1302" s="213"/>
      <c r="AG1302" s="213" t="s">
        <v>1709</v>
      </c>
      <c r="AH1302" s="213"/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 x14ac:dyDescent="0.25">
      <c r="A1303" s="220"/>
      <c r="B1303" s="221"/>
      <c r="C1303" s="257" t="s">
        <v>1710</v>
      </c>
      <c r="D1303" s="223"/>
      <c r="E1303" s="224"/>
      <c r="F1303" s="222"/>
      <c r="G1303" s="222"/>
      <c r="H1303" s="222"/>
      <c r="I1303" s="222"/>
      <c r="J1303" s="222"/>
      <c r="K1303" s="222"/>
      <c r="L1303" s="222"/>
      <c r="M1303" s="222"/>
      <c r="N1303" s="222"/>
      <c r="O1303" s="222"/>
      <c r="P1303" s="222"/>
      <c r="Q1303" s="222"/>
      <c r="R1303" s="222"/>
      <c r="S1303" s="222"/>
      <c r="T1303" s="222"/>
      <c r="U1303" s="222"/>
      <c r="V1303" s="222"/>
      <c r="W1303" s="222"/>
      <c r="X1303" s="222"/>
      <c r="Y1303" s="213"/>
      <c r="Z1303" s="213"/>
      <c r="AA1303" s="213"/>
      <c r="AB1303" s="213"/>
      <c r="AC1303" s="213"/>
      <c r="AD1303" s="213"/>
      <c r="AE1303" s="213"/>
      <c r="AF1303" s="213"/>
      <c r="AG1303" s="213" t="s">
        <v>259</v>
      </c>
      <c r="AH1303" s="213">
        <v>0</v>
      </c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ht="20.399999999999999" outlineLevel="1" x14ac:dyDescent="0.25">
      <c r="A1304" s="220"/>
      <c r="B1304" s="221"/>
      <c r="C1304" s="257" t="s">
        <v>1711</v>
      </c>
      <c r="D1304" s="223"/>
      <c r="E1304" s="224"/>
      <c r="F1304" s="222"/>
      <c r="G1304" s="222"/>
      <c r="H1304" s="222"/>
      <c r="I1304" s="222"/>
      <c r="J1304" s="222"/>
      <c r="K1304" s="222"/>
      <c r="L1304" s="222"/>
      <c r="M1304" s="222"/>
      <c r="N1304" s="222"/>
      <c r="O1304" s="222"/>
      <c r="P1304" s="222"/>
      <c r="Q1304" s="222"/>
      <c r="R1304" s="222"/>
      <c r="S1304" s="222"/>
      <c r="T1304" s="222"/>
      <c r="U1304" s="222"/>
      <c r="V1304" s="222"/>
      <c r="W1304" s="222"/>
      <c r="X1304" s="222"/>
      <c r="Y1304" s="213"/>
      <c r="Z1304" s="213"/>
      <c r="AA1304" s="213"/>
      <c r="AB1304" s="213"/>
      <c r="AC1304" s="213"/>
      <c r="AD1304" s="213"/>
      <c r="AE1304" s="213"/>
      <c r="AF1304" s="213"/>
      <c r="AG1304" s="213" t="s">
        <v>259</v>
      </c>
      <c r="AH1304" s="213">
        <v>0</v>
      </c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ht="20.399999999999999" outlineLevel="1" x14ac:dyDescent="0.25">
      <c r="A1305" s="220"/>
      <c r="B1305" s="221"/>
      <c r="C1305" s="257" t="s">
        <v>1712</v>
      </c>
      <c r="D1305" s="223"/>
      <c r="E1305" s="224"/>
      <c r="F1305" s="222"/>
      <c r="G1305" s="222"/>
      <c r="H1305" s="222"/>
      <c r="I1305" s="222"/>
      <c r="J1305" s="222"/>
      <c r="K1305" s="222"/>
      <c r="L1305" s="222"/>
      <c r="M1305" s="222"/>
      <c r="N1305" s="222"/>
      <c r="O1305" s="222"/>
      <c r="P1305" s="222"/>
      <c r="Q1305" s="222"/>
      <c r="R1305" s="222"/>
      <c r="S1305" s="222"/>
      <c r="T1305" s="222"/>
      <c r="U1305" s="222"/>
      <c r="V1305" s="222"/>
      <c r="W1305" s="222"/>
      <c r="X1305" s="222"/>
      <c r="Y1305" s="213"/>
      <c r="Z1305" s="213"/>
      <c r="AA1305" s="213"/>
      <c r="AB1305" s="213"/>
      <c r="AC1305" s="213"/>
      <c r="AD1305" s="213"/>
      <c r="AE1305" s="213"/>
      <c r="AF1305" s="213"/>
      <c r="AG1305" s="213" t="s">
        <v>259</v>
      </c>
      <c r="AH1305" s="213">
        <v>0</v>
      </c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1" x14ac:dyDescent="0.25">
      <c r="A1306" s="220"/>
      <c r="B1306" s="221"/>
      <c r="C1306" s="257" t="s">
        <v>1713</v>
      </c>
      <c r="D1306" s="223"/>
      <c r="E1306" s="224"/>
      <c r="F1306" s="222"/>
      <c r="G1306" s="222"/>
      <c r="H1306" s="222"/>
      <c r="I1306" s="222"/>
      <c r="J1306" s="222"/>
      <c r="K1306" s="222"/>
      <c r="L1306" s="222"/>
      <c r="M1306" s="222"/>
      <c r="N1306" s="222"/>
      <c r="O1306" s="222"/>
      <c r="P1306" s="222"/>
      <c r="Q1306" s="222"/>
      <c r="R1306" s="222"/>
      <c r="S1306" s="222"/>
      <c r="T1306" s="222"/>
      <c r="U1306" s="222"/>
      <c r="V1306" s="222"/>
      <c r="W1306" s="222"/>
      <c r="X1306" s="222"/>
      <c r="Y1306" s="213"/>
      <c r="Z1306" s="213"/>
      <c r="AA1306" s="213"/>
      <c r="AB1306" s="213"/>
      <c r="AC1306" s="213"/>
      <c r="AD1306" s="213"/>
      <c r="AE1306" s="213"/>
      <c r="AF1306" s="213"/>
      <c r="AG1306" s="213" t="s">
        <v>259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 x14ac:dyDescent="0.25">
      <c r="A1307" s="220"/>
      <c r="B1307" s="221"/>
      <c r="C1307" s="257" t="s">
        <v>1721</v>
      </c>
      <c r="D1307" s="223"/>
      <c r="E1307" s="224">
        <v>571.03656999999998</v>
      </c>
      <c r="F1307" s="222"/>
      <c r="G1307" s="222"/>
      <c r="H1307" s="222"/>
      <c r="I1307" s="222"/>
      <c r="J1307" s="222"/>
      <c r="K1307" s="222"/>
      <c r="L1307" s="222"/>
      <c r="M1307" s="222"/>
      <c r="N1307" s="222"/>
      <c r="O1307" s="222"/>
      <c r="P1307" s="222"/>
      <c r="Q1307" s="222"/>
      <c r="R1307" s="222"/>
      <c r="S1307" s="222"/>
      <c r="T1307" s="222"/>
      <c r="U1307" s="222"/>
      <c r="V1307" s="222"/>
      <c r="W1307" s="222"/>
      <c r="X1307" s="222"/>
      <c r="Y1307" s="213"/>
      <c r="Z1307" s="213"/>
      <c r="AA1307" s="213"/>
      <c r="AB1307" s="213"/>
      <c r="AC1307" s="213"/>
      <c r="AD1307" s="213"/>
      <c r="AE1307" s="213"/>
      <c r="AF1307" s="213"/>
      <c r="AG1307" s="213" t="s">
        <v>259</v>
      </c>
      <c r="AH1307" s="213">
        <v>0</v>
      </c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x14ac:dyDescent="0.25">
      <c r="A1308" s="226" t="s">
        <v>180</v>
      </c>
      <c r="B1308" s="227" t="s">
        <v>145</v>
      </c>
      <c r="C1308" s="251" t="s">
        <v>146</v>
      </c>
      <c r="D1308" s="228"/>
      <c r="E1308" s="229"/>
      <c r="F1308" s="230"/>
      <c r="G1308" s="230">
        <f>SUMIF(AG1309:AG1330,"&lt;&gt;NOR",G1309:G1330)</f>
        <v>0</v>
      </c>
      <c r="H1308" s="230"/>
      <c r="I1308" s="230">
        <f>SUM(I1309:I1330)</f>
        <v>0</v>
      </c>
      <c r="J1308" s="230"/>
      <c r="K1308" s="230">
        <f>SUM(K1309:K1330)</f>
        <v>0</v>
      </c>
      <c r="L1308" s="230"/>
      <c r="M1308" s="230">
        <f>SUM(M1309:M1330)</f>
        <v>0</v>
      </c>
      <c r="N1308" s="230"/>
      <c r="O1308" s="230">
        <f>SUM(O1309:O1330)</f>
        <v>0</v>
      </c>
      <c r="P1308" s="230"/>
      <c r="Q1308" s="230">
        <f>SUM(Q1309:Q1330)</f>
        <v>0</v>
      </c>
      <c r="R1308" s="230"/>
      <c r="S1308" s="230"/>
      <c r="T1308" s="231"/>
      <c r="U1308" s="225"/>
      <c r="V1308" s="225">
        <f>SUM(V1309:V1330)</f>
        <v>0</v>
      </c>
      <c r="W1308" s="225"/>
      <c r="X1308" s="225"/>
      <c r="AG1308" t="s">
        <v>181</v>
      </c>
    </row>
    <row r="1309" spans="1:60" outlineLevel="1" x14ac:dyDescent="0.25">
      <c r="A1309" s="232">
        <v>389</v>
      </c>
      <c r="B1309" s="233" t="s">
        <v>1732</v>
      </c>
      <c r="C1309" s="252" t="s">
        <v>1732</v>
      </c>
      <c r="D1309" s="234"/>
      <c r="E1309" s="235">
        <v>434.16250000000002</v>
      </c>
      <c r="F1309" s="236"/>
      <c r="G1309" s="237">
        <f>ROUND(E1309*F1309,2)</f>
        <v>0</v>
      </c>
      <c r="H1309" s="236"/>
      <c r="I1309" s="237">
        <f>ROUND(E1309*H1309,2)</f>
        <v>0</v>
      </c>
      <c r="J1309" s="236"/>
      <c r="K1309" s="237">
        <f>ROUND(E1309*J1309,2)</f>
        <v>0</v>
      </c>
      <c r="L1309" s="237">
        <v>21</v>
      </c>
      <c r="M1309" s="237">
        <f>G1309*(1+L1309/100)</f>
        <v>0</v>
      </c>
      <c r="N1309" s="237">
        <v>0</v>
      </c>
      <c r="O1309" s="237">
        <f>ROUND(E1309*N1309,2)</f>
        <v>0</v>
      </c>
      <c r="P1309" s="237">
        <v>0</v>
      </c>
      <c r="Q1309" s="237">
        <f>ROUND(E1309*P1309,2)</f>
        <v>0</v>
      </c>
      <c r="R1309" s="237"/>
      <c r="S1309" s="237" t="s">
        <v>305</v>
      </c>
      <c r="T1309" s="238" t="s">
        <v>186</v>
      </c>
      <c r="U1309" s="222">
        <v>0</v>
      </c>
      <c r="V1309" s="222">
        <f>ROUND(E1309*U1309,2)</f>
        <v>0</v>
      </c>
      <c r="W1309" s="222"/>
      <c r="X1309" s="222" t="s">
        <v>218</v>
      </c>
      <c r="Y1309" s="213"/>
      <c r="Z1309" s="213"/>
      <c r="AA1309" s="213"/>
      <c r="AB1309" s="213"/>
      <c r="AC1309" s="213"/>
      <c r="AD1309" s="213"/>
      <c r="AE1309" s="213"/>
      <c r="AF1309" s="213"/>
      <c r="AG1309" s="213" t="s">
        <v>219</v>
      </c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1" x14ac:dyDescent="0.25">
      <c r="A1310" s="220"/>
      <c r="B1310" s="221"/>
      <c r="C1310" s="257" t="s">
        <v>1568</v>
      </c>
      <c r="D1310" s="223"/>
      <c r="E1310" s="224">
        <v>48</v>
      </c>
      <c r="F1310" s="222"/>
      <c r="G1310" s="222"/>
      <c r="H1310" s="222"/>
      <c r="I1310" s="222"/>
      <c r="J1310" s="222"/>
      <c r="K1310" s="222"/>
      <c r="L1310" s="222"/>
      <c r="M1310" s="222"/>
      <c r="N1310" s="222"/>
      <c r="O1310" s="222"/>
      <c r="P1310" s="222"/>
      <c r="Q1310" s="222"/>
      <c r="R1310" s="222"/>
      <c r="S1310" s="222"/>
      <c r="T1310" s="222"/>
      <c r="U1310" s="222"/>
      <c r="V1310" s="222"/>
      <c r="W1310" s="222"/>
      <c r="X1310" s="222"/>
      <c r="Y1310" s="213"/>
      <c r="Z1310" s="213"/>
      <c r="AA1310" s="213"/>
      <c r="AB1310" s="213"/>
      <c r="AC1310" s="213"/>
      <c r="AD1310" s="213"/>
      <c r="AE1310" s="213"/>
      <c r="AF1310" s="213"/>
      <c r="AG1310" s="213" t="s">
        <v>259</v>
      </c>
      <c r="AH1310" s="213">
        <v>0</v>
      </c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1" x14ac:dyDescent="0.25">
      <c r="A1311" s="220"/>
      <c r="B1311" s="221"/>
      <c r="C1311" s="257" t="s">
        <v>1733</v>
      </c>
      <c r="D1311" s="223"/>
      <c r="E1311" s="224">
        <v>55.48</v>
      </c>
      <c r="F1311" s="222"/>
      <c r="G1311" s="222"/>
      <c r="H1311" s="222"/>
      <c r="I1311" s="222"/>
      <c r="J1311" s="222"/>
      <c r="K1311" s="222"/>
      <c r="L1311" s="222"/>
      <c r="M1311" s="222"/>
      <c r="N1311" s="222"/>
      <c r="O1311" s="222"/>
      <c r="P1311" s="222"/>
      <c r="Q1311" s="222"/>
      <c r="R1311" s="222"/>
      <c r="S1311" s="222"/>
      <c r="T1311" s="222"/>
      <c r="U1311" s="222"/>
      <c r="V1311" s="222"/>
      <c r="W1311" s="222"/>
      <c r="X1311" s="222"/>
      <c r="Y1311" s="213"/>
      <c r="Z1311" s="213"/>
      <c r="AA1311" s="213"/>
      <c r="AB1311" s="213"/>
      <c r="AC1311" s="213"/>
      <c r="AD1311" s="213"/>
      <c r="AE1311" s="213"/>
      <c r="AF1311" s="213"/>
      <c r="AG1311" s="213" t="s">
        <v>259</v>
      </c>
      <c r="AH1311" s="213">
        <v>0</v>
      </c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1" x14ac:dyDescent="0.25">
      <c r="A1312" s="220"/>
      <c r="B1312" s="221"/>
      <c r="C1312" s="257" t="s">
        <v>754</v>
      </c>
      <c r="D1312" s="223"/>
      <c r="E1312" s="224">
        <v>27.78</v>
      </c>
      <c r="F1312" s="222"/>
      <c r="G1312" s="222"/>
      <c r="H1312" s="222"/>
      <c r="I1312" s="222"/>
      <c r="J1312" s="222"/>
      <c r="K1312" s="222"/>
      <c r="L1312" s="222"/>
      <c r="M1312" s="222"/>
      <c r="N1312" s="222"/>
      <c r="O1312" s="222"/>
      <c r="P1312" s="222"/>
      <c r="Q1312" s="222"/>
      <c r="R1312" s="222"/>
      <c r="S1312" s="222"/>
      <c r="T1312" s="222"/>
      <c r="U1312" s="222"/>
      <c r="V1312" s="222"/>
      <c r="W1312" s="222"/>
      <c r="X1312" s="222"/>
      <c r="Y1312" s="213"/>
      <c r="Z1312" s="213"/>
      <c r="AA1312" s="213"/>
      <c r="AB1312" s="213"/>
      <c r="AC1312" s="213"/>
      <c r="AD1312" s="213"/>
      <c r="AE1312" s="213"/>
      <c r="AF1312" s="213"/>
      <c r="AG1312" s="213" t="s">
        <v>259</v>
      </c>
      <c r="AH1312" s="213">
        <v>0</v>
      </c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 x14ac:dyDescent="0.25">
      <c r="A1313" s="220"/>
      <c r="B1313" s="221"/>
      <c r="C1313" s="257" t="s">
        <v>1580</v>
      </c>
      <c r="D1313" s="223"/>
      <c r="E1313" s="224">
        <v>50.88</v>
      </c>
      <c r="F1313" s="222"/>
      <c r="G1313" s="222"/>
      <c r="H1313" s="222"/>
      <c r="I1313" s="222"/>
      <c r="J1313" s="222"/>
      <c r="K1313" s="222"/>
      <c r="L1313" s="222"/>
      <c r="M1313" s="222"/>
      <c r="N1313" s="222"/>
      <c r="O1313" s="222"/>
      <c r="P1313" s="222"/>
      <c r="Q1313" s="222"/>
      <c r="R1313" s="222"/>
      <c r="S1313" s="222"/>
      <c r="T1313" s="222"/>
      <c r="U1313" s="222"/>
      <c r="V1313" s="222"/>
      <c r="W1313" s="222"/>
      <c r="X1313" s="222"/>
      <c r="Y1313" s="213"/>
      <c r="Z1313" s="213"/>
      <c r="AA1313" s="213"/>
      <c r="AB1313" s="213"/>
      <c r="AC1313" s="213"/>
      <c r="AD1313" s="213"/>
      <c r="AE1313" s="213"/>
      <c r="AF1313" s="213"/>
      <c r="AG1313" s="213" t="s">
        <v>259</v>
      </c>
      <c r="AH1313" s="213">
        <v>0</v>
      </c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 x14ac:dyDescent="0.25">
      <c r="A1314" s="220"/>
      <c r="B1314" s="221"/>
      <c r="C1314" s="257" t="s">
        <v>1734</v>
      </c>
      <c r="D1314" s="223"/>
      <c r="E1314" s="224">
        <v>1.7250000000000001</v>
      </c>
      <c r="F1314" s="222"/>
      <c r="G1314" s="222"/>
      <c r="H1314" s="222"/>
      <c r="I1314" s="222"/>
      <c r="J1314" s="222"/>
      <c r="K1314" s="222"/>
      <c r="L1314" s="222"/>
      <c r="M1314" s="222"/>
      <c r="N1314" s="222"/>
      <c r="O1314" s="222"/>
      <c r="P1314" s="222"/>
      <c r="Q1314" s="222"/>
      <c r="R1314" s="222"/>
      <c r="S1314" s="222"/>
      <c r="T1314" s="222"/>
      <c r="U1314" s="222"/>
      <c r="V1314" s="222"/>
      <c r="W1314" s="222"/>
      <c r="X1314" s="222"/>
      <c r="Y1314" s="213"/>
      <c r="Z1314" s="213"/>
      <c r="AA1314" s="213"/>
      <c r="AB1314" s="213"/>
      <c r="AC1314" s="213"/>
      <c r="AD1314" s="213"/>
      <c r="AE1314" s="213"/>
      <c r="AF1314" s="213"/>
      <c r="AG1314" s="213" t="s">
        <v>259</v>
      </c>
      <c r="AH1314" s="213">
        <v>0</v>
      </c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 x14ac:dyDescent="0.25">
      <c r="A1315" s="220"/>
      <c r="B1315" s="221"/>
      <c r="C1315" s="257" t="s">
        <v>1735</v>
      </c>
      <c r="D1315" s="223"/>
      <c r="E1315" s="224">
        <v>15.4375</v>
      </c>
      <c r="F1315" s="222"/>
      <c r="G1315" s="222"/>
      <c r="H1315" s="222"/>
      <c r="I1315" s="222"/>
      <c r="J1315" s="222"/>
      <c r="K1315" s="222"/>
      <c r="L1315" s="222"/>
      <c r="M1315" s="222"/>
      <c r="N1315" s="222"/>
      <c r="O1315" s="222"/>
      <c r="P1315" s="222"/>
      <c r="Q1315" s="222"/>
      <c r="R1315" s="222"/>
      <c r="S1315" s="222"/>
      <c r="T1315" s="222"/>
      <c r="U1315" s="222"/>
      <c r="V1315" s="222"/>
      <c r="W1315" s="222"/>
      <c r="X1315" s="222"/>
      <c r="Y1315" s="213"/>
      <c r="Z1315" s="213"/>
      <c r="AA1315" s="213"/>
      <c r="AB1315" s="213"/>
      <c r="AC1315" s="213"/>
      <c r="AD1315" s="213"/>
      <c r="AE1315" s="213"/>
      <c r="AF1315" s="213"/>
      <c r="AG1315" s="213" t="s">
        <v>259</v>
      </c>
      <c r="AH1315" s="213">
        <v>0</v>
      </c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 x14ac:dyDescent="0.25">
      <c r="A1316" s="220"/>
      <c r="B1316" s="221"/>
      <c r="C1316" s="257" t="s">
        <v>1736</v>
      </c>
      <c r="D1316" s="223"/>
      <c r="E1316" s="224">
        <v>62.96</v>
      </c>
      <c r="F1316" s="222"/>
      <c r="G1316" s="222"/>
      <c r="H1316" s="222"/>
      <c r="I1316" s="222"/>
      <c r="J1316" s="222"/>
      <c r="K1316" s="222"/>
      <c r="L1316" s="222"/>
      <c r="M1316" s="222"/>
      <c r="N1316" s="222"/>
      <c r="O1316" s="222"/>
      <c r="P1316" s="222"/>
      <c r="Q1316" s="222"/>
      <c r="R1316" s="222"/>
      <c r="S1316" s="222"/>
      <c r="T1316" s="222"/>
      <c r="U1316" s="222"/>
      <c r="V1316" s="222"/>
      <c r="W1316" s="222"/>
      <c r="X1316" s="222"/>
      <c r="Y1316" s="213"/>
      <c r="Z1316" s="213"/>
      <c r="AA1316" s="213"/>
      <c r="AB1316" s="213"/>
      <c r="AC1316" s="213"/>
      <c r="AD1316" s="213"/>
      <c r="AE1316" s="213"/>
      <c r="AF1316" s="213"/>
      <c r="AG1316" s="213" t="s">
        <v>259</v>
      </c>
      <c r="AH1316" s="213">
        <v>0</v>
      </c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 x14ac:dyDescent="0.25">
      <c r="A1317" s="220"/>
      <c r="B1317" s="221"/>
      <c r="C1317" s="257" t="s">
        <v>1515</v>
      </c>
      <c r="D1317" s="223"/>
      <c r="E1317" s="224">
        <v>7.07</v>
      </c>
      <c r="F1317" s="222"/>
      <c r="G1317" s="222"/>
      <c r="H1317" s="222"/>
      <c r="I1317" s="222"/>
      <c r="J1317" s="222"/>
      <c r="K1317" s="222"/>
      <c r="L1317" s="222"/>
      <c r="M1317" s="222"/>
      <c r="N1317" s="222"/>
      <c r="O1317" s="222"/>
      <c r="P1317" s="222"/>
      <c r="Q1317" s="222"/>
      <c r="R1317" s="222"/>
      <c r="S1317" s="222"/>
      <c r="T1317" s="222"/>
      <c r="U1317" s="222"/>
      <c r="V1317" s="222"/>
      <c r="W1317" s="222"/>
      <c r="X1317" s="222"/>
      <c r="Y1317" s="213"/>
      <c r="Z1317" s="213"/>
      <c r="AA1317" s="213"/>
      <c r="AB1317" s="213"/>
      <c r="AC1317" s="213"/>
      <c r="AD1317" s="213"/>
      <c r="AE1317" s="213"/>
      <c r="AF1317" s="213"/>
      <c r="AG1317" s="213" t="s">
        <v>259</v>
      </c>
      <c r="AH1317" s="213">
        <v>0</v>
      </c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1" x14ac:dyDescent="0.25">
      <c r="A1318" s="220"/>
      <c r="B1318" s="221"/>
      <c r="C1318" s="257" t="s">
        <v>1281</v>
      </c>
      <c r="D1318" s="223"/>
      <c r="E1318" s="224">
        <v>141.58000000000001</v>
      </c>
      <c r="F1318" s="222"/>
      <c r="G1318" s="222"/>
      <c r="H1318" s="222"/>
      <c r="I1318" s="222"/>
      <c r="J1318" s="222"/>
      <c r="K1318" s="222"/>
      <c r="L1318" s="222"/>
      <c r="M1318" s="222"/>
      <c r="N1318" s="222"/>
      <c r="O1318" s="222"/>
      <c r="P1318" s="222"/>
      <c r="Q1318" s="222"/>
      <c r="R1318" s="222"/>
      <c r="S1318" s="222"/>
      <c r="T1318" s="222"/>
      <c r="U1318" s="222"/>
      <c r="V1318" s="222"/>
      <c r="W1318" s="222"/>
      <c r="X1318" s="222"/>
      <c r="Y1318" s="213"/>
      <c r="Z1318" s="213"/>
      <c r="AA1318" s="213"/>
      <c r="AB1318" s="213"/>
      <c r="AC1318" s="213"/>
      <c r="AD1318" s="213"/>
      <c r="AE1318" s="213"/>
      <c r="AF1318" s="213"/>
      <c r="AG1318" s="213" t="s">
        <v>259</v>
      </c>
      <c r="AH1318" s="213">
        <v>0</v>
      </c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outlineLevel="1" x14ac:dyDescent="0.25">
      <c r="A1319" s="220"/>
      <c r="B1319" s="221"/>
      <c r="C1319" s="257" t="s">
        <v>1737</v>
      </c>
      <c r="D1319" s="223"/>
      <c r="E1319" s="224">
        <v>23.25</v>
      </c>
      <c r="F1319" s="222"/>
      <c r="G1319" s="222"/>
      <c r="H1319" s="222"/>
      <c r="I1319" s="222"/>
      <c r="J1319" s="222"/>
      <c r="K1319" s="222"/>
      <c r="L1319" s="222"/>
      <c r="M1319" s="222"/>
      <c r="N1319" s="222"/>
      <c r="O1319" s="222"/>
      <c r="P1319" s="222"/>
      <c r="Q1319" s="222"/>
      <c r="R1319" s="222"/>
      <c r="S1319" s="222"/>
      <c r="T1319" s="222"/>
      <c r="U1319" s="222"/>
      <c r="V1319" s="222"/>
      <c r="W1319" s="222"/>
      <c r="X1319" s="222"/>
      <c r="Y1319" s="213"/>
      <c r="Z1319" s="213"/>
      <c r="AA1319" s="213"/>
      <c r="AB1319" s="213"/>
      <c r="AC1319" s="213"/>
      <c r="AD1319" s="213"/>
      <c r="AE1319" s="213"/>
      <c r="AF1319" s="213"/>
      <c r="AG1319" s="213" t="s">
        <v>259</v>
      </c>
      <c r="AH1319" s="213">
        <v>0</v>
      </c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outlineLevel="1" x14ac:dyDescent="0.25">
      <c r="A1320" s="232">
        <v>390</v>
      </c>
      <c r="B1320" s="233" t="s">
        <v>1738</v>
      </c>
      <c r="C1320" s="252" t="s">
        <v>1739</v>
      </c>
      <c r="D1320" s="234"/>
      <c r="E1320" s="235">
        <v>434.16250000000002</v>
      </c>
      <c r="F1320" s="236"/>
      <c r="G1320" s="237">
        <f>ROUND(E1320*F1320,2)</f>
        <v>0</v>
      </c>
      <c r="H1320" s="236"/>
      <c r="I1320" s="237">
        <f>ROUND(E1320*H1320,2)</f>
        <v>0</v>
      </c>
      <c r="J1320" s="236"/>
      <c r="K1320" s="237">
        <f>ROUND(E1320*J1320,2)</f>
        <v>0</v>
      </c>
      <c r="L1320" s="237">
        <v>21</v>
      </c>
      <c r="M1320" s="237">
        <f>G1320*(1+L1320/100)</f>
        <v>0</v>
      </c>
      <c r="N1320" s="237">
        <v>0</v>
      </c>
      <c r="O1320" s="237">
        <f>ROUND(E1320*N1320,2)</f>
        <v>0</v>
      </c>
      <c r="P1320" s="237">
        <v>0</v>
      </c>
      <c r="Q1320" s="237">
        <f>ROUND(E1320*P1320,2)</f>
        <v>0</v>
      </c>
      <c r="R1320" s="237"/>
      <c r="S1320" s="237" t="s">
        <v>305</v>
      </c>
      <c r="T1320" s="238" t="s">
        <v>186</v>
      </c>
      <c r="U1320" s="222">
        <v>0</v>
      </c>
      <c r="V1320" s="222">
        <f>ROUND(E1320*U1320,2)</f>
        <v>0</v>
      </c>
      <c r="W1320" s="222"/>
      <c r="X1320" s="222" t="s">
        <v>218</v>
      </c>
      <c r="Y1320" s="213"/>
      <c r="Z1320" s="213"/>
      <c r="AA1320" s="213"/>
      <c r="AB1320" s="213"/>
      <c r="AC1320" s="213"/>
      <c r="AD1320" s="213"/>
      <c r="AE1320" s="213"/>
      <c r="AF1320" s="213"/>
      <c r="AG1320" s="213" t="s">
        <v>219</v>
      </c>
      <c r="AH1320" s="213"/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1" x14ac:dyDescent="0.25">
      <c r="A1321" s="220"/>
      <c r="B1321" s="221"/>
      <c r="C1321" s="257" t="s">
        <v>1568</v>
      </c>
      <c r="D1321" s="223"/>
      <c r="E1321" s="224">
        <v>48</v>
      </c>
      <c r="F1321" s="222"/>
      <c r="G1321" s="222"/>
      <c r="H1321" s="222"/>
      <c r="I1321" s="222"/>
      <c r="J1321" s="222"/>
      <c r="K1321" s="222"/>
      <c r="L1321" s="222"/>
      <c r="M1321" s="222"/>
      <c r="N1321" s="222"/>
      <c r="O1321" s="222"/>
      <c r="P1321" s="222"/>
      <c r="Q1321" s="222"/>
      <c r="R1321" s="222"/>
      <c r="S1321" s="222"/>
      <c r="T1321" s="222"/>
      <c r="U1321" s="222"/>
      <c r="V1321" s="222"/>
      <c r="W1321" s="222"/>
      <c r="X1321" s="222"/>
      <c r="Y1321" s="213"/>
      <c r="Z1321" s="213"/>
      <c r="AA1321" s="213"/>
      <c r="AB1321" s="213"/>
      <c r="AC1321" s="213"/>
      <c r="AD1321" s="213"/>
      <c r="AE1321" s="213"/>
      <c r="AF1321" s="213"/>
      <c r="AG1321" s="213" t="s">
        <v>259</v>
      </c>
      <c r="AH1321" s="213">
        <v>0</v>
      </c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 x14ac:dyDescent="0.25">
      <c r="A1322" s="220"/>
      <c r="B1322" s="221"/>
      <c r="C1322" s="257" t="s">
        <v>753</v>
      </c>
      <c r="D1322" s="223"/>
      <c r="E1322" s="224">
        <v>55.48</v>
      </c>
      <c r="F1322" s="222"/>
      <c r="G1322" s="222"/>
      <c r="H1322" s="222"/>
      <c r="I1322" s="222"/>
      <c r="J1322" s="222"/>
      <c r="K1322" s="222"/>
      <c r="L1322" s="222"/>
      <c r="M1322" s="222"/>
      <c r="N1322" s="222"/>
      <c r="O1322" s="222"/>
      <c r="P1322" s="222"/>
      <c r="Q1322" s="222"/>
      <c r="R1322" s="222"/>
      <c r="S1322" s="222"/>
      <c r="T1322" s="222"/>
      <c r="U1322" s="222"/>
      <c r="V1322" s="222"/>
      <c r="W1322" s="222"/>
      <c r="X1322" s="222"/>
      <c r="Y1322" s="213"/>
      <c r="Z1322" s="213"/>
      <c r="AA1322" s="213"/>
      <c r="AB1322" s="213"/>
      <c r="AC1322" s="213"/>
      <c r="AD1322" s="213"/>
      <c r="AE1322" s="213"/>
      <c r="AF1322" s="213"/>
      <c r="AG1322" s="213" t="s">
        <v>259</v>
      </c>
      <c r="AH1322" s="213">
        <v>0</v>
      </c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 x14ac:dyDescent="0.25">
      <c r="A1323" s="220"/>
      <c r="B1323" s="221"/>
      <c r="C1323" s="257" t="s">
        <v>754</v>
      </c>
      <c r="D1323" s="223"/>
      <c r="E1323" s="224">
        <v>27.78</v>
      </c>
      <c r="F1323" s="222"/>
      <c r="G1323" s="222"/>
      <c r="H1323" s="222"/>
      <c r="I1323" s="222"/>
      <c r="J1323" s="222"/>
      <c r="K1323" s="222"/>
      <c r="L1323" s="222"/>
      <c r="M1323" s="222"/>
      <c r="N1323" s="222"/>
      <c r="O1323" s="222"/>
      <c r="P1323" s="222"/>
      <c r="Q1323" s="222"/>
      <c r="R1323" s="222"/>
      <c r="S1323" s="222"/>
      <c r="T1323" s="222"/>
      <c r="U1323" s="222"/>
      <c r="V1323" s="222"/>
      <c r="W1323" s="222"/>
      <c r="X1323" s="222"/>
      <c r="Y1323" s="213"/>
      <c r="Z1323" s="213"/>
      <c r="AA1323" s="213"/>
      <c r="AB1323" s="213"/>
      <c r="AC1323" s="213"/>
      <c r="AD1323" s="213"/>
      <c r="AE1323" s="213"/>
      <c r="AF1323" s="213"/>
      <c r="AG1323" s="213" t="s">
        <v>259</v>
      </c>
      <c r="AH1323" s="213">
        <v>0</v>
      </c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 x14ac:dyDescent="0.25">
      <c r="A1324" s="220"/>
      <c r="B1324" s="221"/>
      <c r="C1324" s="257" t="s">
        <v>1580</v>
      </c>
      <c r="D1324" s="223"/>
      <c r="E1324" s="224">
        <v>50.88</v>
      </c>
      <c r="F1324" s="222"/>
      <c r="G1324" s="222"/>
      <c r="H1324" s="222"/>
      <c r="I1324" s="222"/>
      <c r="J1324" s="222"/>
      <c r="K1324" s="222"/>
      <c r="L1324" s="222"/>
      <c r="M1324" s="222"/>
      <c r="N1324" s="222"/>
      <c r="O1324" s="222"/>
      <c r="P1324" s="222"/>
      <c r="Q1324" s="222"/>
      <c r="R1324" s="222"/>
      <c r="S1324" s="222"/>
      <c r="T1324" s="222"/>
      <c r="U1324" s="222"/>
      <c r="V1324" s="222"/>
      <c r="W1324" s="222"/>
      <c r="X1324" s="222"/>
      <c r="Y1324" s="213"/>
      <c r="Z1324" s="213"/>
      <c r="AA1324" s="213"/>
      <c r="AB1324" s="213"/>
      <c r="AC1324" s="213"/>
      <c r="AD1324" s="213"/>
      <c r="AE1324" s="213"/>
      <c r="AF1324" s="213"/>
      <c r="AG1324" s="213" t="s">
        <v>259</v>
      </c>
      <c r="AH1324" s="213">
        <v>0</v>
      </c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1" x14ac:dyDescent="0.25">
      <c r="A1325" s="220"/>
      <c r="B1325" s="221"/>
      <c r="C1325" s="257" t="s">
        <v>755</v>
      </c>
      <c r="D1325" s="223"/>
      <c r="E1325" s="224">
        <v>1.7250000000000001</v>
      </c>
      <c r="F1325" s="222"/>
      <c r="G1325" s="222"/>
      <c r="H1325" s="222"/>
      <c r="I1325" s="222"/>
      <c r="J1325" s="222"/>
      <c r="K1325" s="222"/>
      <c r="L1325" s="222"/>
      <c r="M1325" s="222"/>
      <c r="N1325" s="222"/>
      <c r="O1325" s="222"/>
      <c r="P1325" s="222"/>
      <c r="Q1325" s="222"/>
      <c r="R1325" s="222"/>
      <c r="S1325" s="222"/>
      <c r="T1325" s="222"/>
      <c r="U1325" s="222"/>
      <c r="V1325" s="222"/>
      <c r="W1325" s="222"/>
      <c r="X1325" s="222"/>
      <c r="Y1325" s="213"/>
      <c r="Z1325" s="213"/>
      <c r="AA1325" s="213"/>
      <c r="AB1325" s="213"/>
      <c r="AC1325" s="213"/>
      <c r="AD1325" s="213"/>
      <c r="AE1325" s="213"/>
      <c r="AF1325" s="213"/>
      <c r="AG1325" s="213" t="s">
        <v>259</v>
      </c>
      <c r="AH1325" s="213">
        <v>0</v>
      </c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 x14ac:dyDescent="0.25">
      <c r="A1326" s="220"/>
      <c r="B1326" s="221"/>
      <c r="C1326" s="257" t="s">
        <v>756</v>
      </c>
      <c r="D1326" s="223"/>
      <c r="E1326" s="224">
        <v>15.4375</v>
      </c>
      <c r="F1326" s="222"/>
      <c r="G1326" s="222"/>
      <c r="H1326" s="222"/>
      <c r="I1326" s="222"/>
      <c r="J1326" s="222"/>
      <c r="K1326" s="222"/>
      <c r="L1326" s="222"/>
      <c r="M1326" s="222"/>
      <c r="N1326" s="222"/>
      <c r="O1326" s="222"/>
      <c r="P1326" s="222"/>
      <c r="Q1326" s="222"/>
      <c r="R1326" s="222"/>
      <c r="S1326" s="222"/>
      <c r="T1326" s="222"/>
      <c r="U1326" s="222"/>
      <c r="V1326" s="222"/>
      <c r="W1326" s="222"/>
      <c r="X1326" s="222"/>
      <c r="Y1326" s="213"/>
      <c r="Z1326" s="213"/>
      <c r="AA1326" s="213"/>
      <c r="AB1326" s="213"/>
      <c r="AC1326" s="213"/>
      <c r="AD1326" s="213"/>
      <c r="AE1326" s="213"/>
      <c r="AF1326" s="213"/>
      <c r="AG1326" s="213" t="s">
        <v>259</v>
      </c>
      <c r="AH1326" s="213">
        <v>0</v>
      </c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outlineLevel="1" x14ac:dyDescent="0.25">
      <c r="A1327" s="220"/>
      <c r="B1327" s="221"/>
      <c r="C1327" s="257" t="s">
        <v>1262</v>
      </c>
      <c r="D1327" s="223"/>
      <c r="E1327" s="224">
        <v>62.96</v>
      </c>
      <c r="F1327" s="222"/>
      <c r="G1327" s="222"/>
      <c r="H1327" s="222"/>
      <c r="I1327" s="222"/>
      <c r="J1327" s="222"/>
      <c r="K1327" s="222"/>
      <c r="L1327" s="222"/>
      <c r="M1327" s="222"/>
      <c r="N1327" s="222"/>
      <c r="O1327" s="222"/>
      <c r="P1327" s="222"/>
      <c r="Q1327" s="222"/>
      <c r="R1327" s="222"/>
      <c r="S1327" s="222"/>
      <c r="T1327" s="222"/>
      <c r="U1327" s="222"/>
      <c r="V1327" s="222"/>
      <c r="W1327" s="222"/>
      <c r="X1327" s="222"/>
      <c r="Y1327" s="213"/>
      <c r="Z1327" s="213"/>
      <c r="AA1327" s="213"/>
      <c r="AB1327" s="213"/>
      <c r="AC1327" s="213"/>
      <c r="AD1327" s="213"/>
      <c r="AE1327" s="213"/>
      <c r="AF1327" s="213"/>
      <c r="AG1327" s="213" t="s">
        <v>259</v>
      </c>
      <c r="AH1327" s="213">
        <v>0</v>
      </c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 x14ac:dyDescent="0.25">
      <c r="A1328" s="220"/>
      <c r="B1328" s="221"/>
      <c r="C1328" s="257" t="s">
        <v>757</v>
      </c>
      <c r="D1328" s="223"/>
      <c r="E1328" s="224">
        <v>7.07</v>
      </c>
      <c r="F1328" s="222"/>
      <c r="G1328" s="222"/>
      <c r="H1328" s="222"/>
      <c r="I1328" s="222"/>
      <c r="J1328" s="222"/>
      <c r="K1328" s="222"/>
      <c r="L1328" s="222"/>
      <c r="M1328" s="222"/>
      <c r="N1328" s="222"/>
      <c r="O1328" s="222"/>
      <c r="P1328" s="222"/>
      <c r="Q1328" s="222"/>
      <c r="R1328" s="222"/>
      <c r="S1328" s="222"/>
      <c r="T1328" s="222"/>
      <c r="U1328" s="222"/>
      <c r="V1328" s="222"/>
      <c r="W1328" s="222"/>
      <c r="X1328" s="222"/>
      <c r="Y1328" s="213"/>
      <c r="Z1328" s="213"/>
      <c r="AA1328" s="213"/>
      <c r="AB1328" s="213"/>
      <c r="AC1328" s="213"/>
      <c r="AD1328" s="213"/>
      <c r="AE1328" s="213"/>
      <c r="AF1328" s="213"/>
      <c r="AG1328" s="213" t="s">
        <v>259</v>
      </c>
      <c r="AH1328" s="213">
        <v>0</v>
      </c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1" x14ac:dyDescent="0.25">
      <c r="A1329" s="220"/>
      <c r="B1329" s="221"/>
      <c r="C1329" s="257" t="s">
        <v>1281</v>
      </c>
      <c r="D1329" s="223"/>
      <c r="E1329" s="224">
        <v>141.58000000000001</v>
      </c>
      <c r="F1329" s="222"/>
      <c r="G1329" s="222"/>
      <c r="H1329" s="222"/>
      <c r="I1329" s="222"/>
      <c r="J1329" s="222"/>
      <c r="K1329" s="222"/>
      <c r="L1329" s="222"/>
      <c r="M1329" s="222"/>
      <c r="N1329" s="222"/>
      <c r="O1329" s="222"/>
      <c r="P1329" s="222"/>
      <c r="Q1329" s="222"/>
      <c r="R1329" s="222"/>
      <c r="S1329" s="222"/>
      <c r="T1329" s="222"/>
      <c r="U1329" s="222"/>
      <c r="V1329" s="222"/>
      <c r="W1329" s="222"/>
      <c r="X1329" s="222"/>
      <c r="Y1329" s="213"/>
      <c r="Z1329" s="213"/>
      <c r="AA1329" s="213"/>
      <c r="AB1329" s="213"/>
      <c r="AC1329" s="213"/>
      <c r="AD1329" s="213"/>
      <c r="AE1329" s="213"/>
      <c r="AF1329" s="213"/>
      <c r="AG1329" s="213" t="s">
        <v>259</v>
      </c>
      <c r="AH1329" s="213">
        <v>0</v>
      </c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 x14ac:dyDescent="0.25">
      <c r="A1330" s="220"/>
      <c r="B1330" s="221"/>
      <c r="C1330" s="257" t="s">
        <v>769</v>
      </c>
      <c r="D1330" s="223"/>
      <c r="E1330" s="224">
        <v>23.25</v>
      </c>
      <c r="F1330" s="222"/>
      <c r="G1330" s="222"/>
      <c r="H1330" s="222"/>
      <c r="I1330" s="222"/>
      <c r="J1330" s="222"/>
      <c r="K1330" s="222"/>
      <c r="L1330" s="222"/>
      <c r="M1330" s="222"/>
      <c r="N1330" s="222"/>
      <c r="O1330" s="222"/>
      <c r="P1330" s="222"/>
      <c r="Q1330" s="222"/>
      <c r="R1330" s="222"/>
      <c r="S1330" s="222"/>
      <c r="T1330" s="222"/>
      <c r="U1330" s="222"/>
      <c r="V1330" s="222"/>
      <c r="W1330" s="222"/>
      <c r="X1330" s="222"/>
      <c r="Y1330" s="213"/>
      <c r="Z1330" s="213"/>
      <c r="AA1330" s="213"/>
      <c r="AB1330" s="213"/>
      <c r="AC1330" s="213"/>
      <c r="AD1330" s="213"/>
      <c r="AE1330" s="213"/>
      <c r="AF1330" s="213"/>
      <c r="AG1330" s="213" t="s">
        <v>259</v>
      </c>
      <c r="AH1330" s="213">
        <v>0</v>
      </c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x14ac:dyDescent="0.25">
      <c r="A1331" s="3"/>
      <c r="B1331" s="4"/>
      <c r="C1331" s="258"/>
      <c r="D1331" s="6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AE1331">
        <v>15</v>
      </c>
      <c r="AF1331">
        <v>21</v>
      </c>
      <c r="AG1331" t="s">
        <v>167</v>
      </c>
    </row>
    <row r="1332" spans="1:60" x14ac:dyDescent="0.25">
      <c r="A1332" s="216"/>
      <c r="B1332" s="217" t="s">
        <v>29</v>
      </c>
      <c r="C1332" s="259"/>
      <c r="D1332" s="218"/>
      <c r="E1332" s="219"/>
      <c r="F1332" s="219"/>
      <c r="G1332" s="250">
        <f>G8+G30+G37+G115+G145+G266+G283+G328+G365+G432+G444+G497+G525+G736+G747+G776+G844+G943+G972+G986+G1033+G1044+G1056+G1061+G1090+G1176+G1201+G1230+G1254+G1264+G1308</f>
        <v>0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AE1332">
        <f>SUMIF(L7:L1330,AE1331,G7:G1330)</f>
        <v>0</v>
      </c>
      <c r="AF1332">
        <f>SUMIF(L7:L1330,AF1331,G7:G1330)</f>
        <v>0</v>
      </c>
      <c r="AG1332" t="s">
        <v>306</v>
      </c>
    </row>
    <row r="1333" spans="1:60" x14ac:dyDescent="0.25">
      <c r="C1333" s="260"/>
      <c r="D1333" s="10"/>
      <c r="AG1333" t="s">
        <v>307</v>
      </c>
    </row>
    <row r="1334" spans="1:60" x14ac:dyDescent="0.25">
      <c r="D1334" s="10"/>
    </row>
    <row r="1335" spans="1:60" x14ac:dyDescent="0.25">
      <c r="D1335" s="10"/>
    </row>
    <row r="1336" spans="1:60" x14ac:dyDescent="0.25">
      <c r="D1336" s="10"/>
    </row>
    <row r="1337" spans="1:60" x14ac:dyDescent="0.25">
      <c r="D1337" s="10"/>
    </row>
    <row r="1338" spans="1:60" x14ac:dyDescent="0.25">
      <c r="D1338" s="10"/>
    </row>
    <row r="1339" spans="1:60" x14ac:dyDescent="0.25">
      <c r="D1339" s="10"/>
    </row>
    <row r="1340" spans="1:60" x14ac:dyDescent="0.25">
      <c r="D1340" s="10"/>
    </row>
    <row r="1341" spans="1:60" x14ac:dyDescent="0.25">
      <c r="D1341" s="10"/>
    </row>
    <row r="1342" spans="1:60" x14ac:dyDescent="0.25">
      <c r="D1342" s="10"/>
    </row>
    <row r="1343" spans="1:60" x14ac:dyDescent="0.25">
      <c r="D1343" s="10"/>
    </row>
    <row r="1344" spans="1:60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hFU4/f7FRn6xamqH15V9J3znLEZGmXGQKmSjfPGT9SR7Kw7qUUooaj9eZWw6bbNND7DcQzzJZtQcbluBmwJPw==" saltValue="yL24mN42K0hgT9W9z0mMsA==" spinCount="100000" sheet="1"/>
  <mergeCells count="173">
    <mergeCell ref="C1210:G1210"/>
    <mergeCell ref="C1220:G1220"/>
    <mergeCell ref="C1241:G1241"/>
    <mergeCell ref="C1249:G1249"/>
    <mergeCell ref="C1278:G1278"/>
    <mergeCell ref="C1137:G1137"/>
    <mergeCell ref="C1172:G1172"/>
    <mergeCell ref="C1188:G1188"/>
    <mergeCell ref="C1192:G1192"/>
    <mergeCell ref="C1197:G1197"/>
    <mergeCell ref="C1203:G1203"/>
    <mergeCell ref="C1104:G1104"/>
    <mergeCell ref="C1120:G1120"/>
    <mergeCell ref="C1128:G1128"/>
    <mergeCell ref="C1129:G1129"/>
    <mergeCell ref="C1134:G1134"/>
    <mergeCell ref="C1136:G1136"/>
    <mergeCell ref="C1029:G1029"/>
    <mergeCell ref="C1035:G1035"/>
    <mergeCell ref="C1046:G1046"/>
    <mergeCell ref="C1058:G1058"/>
    <mergeCell ref="C1072:G1072"/>
    <mergeCell ref="C1086:G1086"/>
    <mergeCell ref="C965:G965"/>
    <mergeCell ref="C968:G968"/>
    <mergeCell ref="C974:G974"/>
    <mergeCell ref="C992:G992"/>
    <mergeCell ref="C995:G995"/>
    <mergeCell ref="C1009:G1009"/>
    <mergeCell ref="C814:G814"/>
    <mergeCell ref="C817:G817"/>
    <mergeCell ref="C840:G840"/>
    <mergeCell ref="C855:G855"/>
    <mergeCell ref="C939:G939"/>
    <mergeCell ref="C955:G955"/>
    <mergeCell ref="C763:G763"/>
    <mergeCell ref="C772:G772"/>
    <mergeCell ref="C803:G803"/>
    <mergeCell ref="C807:G807"/>
    <mergeCell ref="C808:G808"/>
    <mergeCell ref="C809:G809"/>
    <mergeCell ref="C650:G650"/>
    <mergeCell ref="C651:G651"/>
    <mergeCell ref="C655:G655"/>
    <mergeCell ref="C678:G678"/>
    <mergeCell ref="C692:G692"/>
    <mergeCell ref="C738:G738"/>
    <mergeCell ref="C638:G638"/>
    <mergeCell ref="C639:G639"/>
    <mergeCell ref="C642:G642"/>
    <mergeCell ref="C643:G643"/>
    <mergeCell ref="C646:G646"/>
    <mergeCell ref="C647:G647"/>
    <mergeCell ref="C566:G566"/>
    <mergeCell ref="C576:G576"/>
    <mergeCell ref="C595:G595"/>
    <mergeCell ref="C598:G598"/>
    <mergeCell ref="C601:G601"/>
    <mergeCell ref="C604:G604"/>
    <mergeCell ref="C544:G544"/>
    <mergeCell ref="C548:G548"/>
    <mergeCell ref="C553:G553"/>
    <mergeCell ref="C556:G556"/>
    <mergeCell ref="C559:G559"/>
    <mergeCell ref="C563:G563"/>
    <mergeCell ref="C507:G507"/>
    <mergeCell ref="C527:G527"/>
    <mergeCell ref="C529:G529"/>
    <mergeCell ref="C533:G533"/>
    <mergeCell ref="C538:G538"/>
    <mergeCell ref="C541:G541"/>
    <mergeCell ref="C447:G447"/>
    <mergeCell ref="C451:G451"/>
    <mergeCell ref="C452:G452"/>
    <mergeCell ref="C456:G456"/>
    <mergeCell ref="C458:G458"/>
    <mergeCell ref="C504:G504"/>
    <mergeCell ref="C427:G427"/>
    <mergeCell ref="C428:G428"/>
    <mergeCell ref="C434:G434"/>
    <mergeCell ref="C437:G437"/>
    <mergeCell ref="C438:G438"/>
    <mergeCell ref="C446:G446"/>
    <mergeCell ref="C399:G399"/>
    <mergeCell ref="C402:G402"/>
    <mergeCell ref="C410:G410"/>
    <mergeCell ref="C418:G418"/>
    <mergeCell ref="C421:G421"/>
    <mergeCell ref="C424:G424"/>
    <mergeCell ref="C377:G377"/>
    <mergeCell ref="C380:G380"/>
    <mergeCell ref="C383:G383"/>
    <mergeCell ref="C386:G386"/>
    <mergeCell ref="C389:G389"/>
    <mergeCell ref="C396:G396"/>
    <mergeCell ref="C360:G360"/>
    <mergeCell ref="C367:G367"/>
    <mergeCell ref="C368:G368"/>
    <mergeCell ref="C371:G371"/>
    <mergeCell ref="C372:G372"/>
    <mergeCell ref="C376:G376"/>
    <mergeCell ref="C345:G345"/>
    <mergeCell ref="C348:G348"/>
    <mergeCell ref="C349:G349"/>
    <mergeCell ref="C352:G352"/>
    <mergeCell ref="C353:G353"/>
    <mergeCell ref="C359:G359"/>
    <mergeCell ref="C330:G330"/>
    <mergeCell ref="C331:G331"/>
    <mergeCell ref="C334:G334"/>
    <mergeCell ref="C335:G335"/>
    <mergeCell ref="C336:G336"/>
    <mergeCell ref="C344:G344"/>
    <mergeCell ref="C268:G268"/>
    <mergeCell ref="C273:G273"/>
    <mergeCell ref="C276:G276"/>
    <mergeCell ref="C285:G285"/>
    <mergeCell ref="C302:G302"/>
    <mergeCell ref="C309:G309"/>
    <mergeCell ref="C236:G236"/>
    <mergeCell ref="C240:G240"/>
    <mergeCell ref="C243:G243"/>
    <mergeCell ref="C247:G247"/>
    <mergeCell ref="C250:G250"/>
    <mergeCell ref="C253:G253"/>
    <mergeCell ref="C216:G216"/>
    <mergeCell ref="C217:G217"/>
    <mergeCell ref="C220:G220"/>
    <mergeCell ref="C222:G222"/>
    <mergeCell ref="C225:G225"/>
    <mergeCell ref="C233:G233"/>
    <mergeCell ref="C177:G177"/>
    <mergeCell ref="C193:G193"/>
    <mergeCell ref="C200:G200"/>
    <mergeCell ref="C205:G205"/>
    <mergeCell ref="C209:G209"/>
    <mergeCell ref="C212:G212"/>
    <mergeCell ref="C152:G152"/>
    <mergeCell ref="C156:G156"/>
    <mergeCell ref="C161:G161"/>
    <mergeCell ref="C165:G165"/>
    <mergeCell ref="C168:G168"/>
    <mergeCell ref="C171:G171"/>
    <mergeCell ref="C91:G91"/>
    <mergeCell ref="C95:G95"/>
    <mergeCell ref="C98:G98"/>
    <mergeCell ref="C117:G117"/>
    <mergeCell ref="C120:G120"/>
    <mergeCell ref="C123:G123"/>
    <mergeCell ref="C76:G76"/>
    <mergeCell ref="C79:G79"/>
    <mergeCell ref="C83:G83"/>
    <mergeCell ref="C84:G84"/>
    <mergeCell ref="C87:G87"/>
    <mergeCell ref="C88:G88"/>
    <mergeCell ref="C32:G32"/>
    <mergeCell ref="C35:G35"/>
    <mergeCell ref="C39:G39"/>
    <mergeCell ref="C51:G51"/>
    <mergeCell ref="C66:G66"/>
    <mergeCell ref="C73:G73"/>
    <mergeCell ref="C15:G15"/>
    <mergeCell ref="C19:G19"/>
    <mergeCell ref="C21:G21"/>
    <mergeCell ref="C25:G25"/>
    <mergeCell ref="C28:G28"/>
    <mergeCell ref="C29:G29"/>
    <mergeCell ref="A1:G1"/>
    <mergeCell ref="C2:G2"/>
    <mergeCell ref="C3:G3"/>
    <mergeCell ref="C4:G4"/>
    <mergeCell ref="C10:G10"/>
    <mergeCell ref="C12:G12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C322-0971-4AA5-9DAF-A9566148797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308</v>
      </c>
      <c r="B1" s="198"/>
      <c r="C1" s="198"/>
      <c r="D1" s="198"/>
      <c r="E1" s="198"/>
      <c r="F1" s="198"/>
      <c r="G1" s="198"/>
      <c r="AG1" t="s">
        <v>152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153</v>
      </c>
    </row>
    <row r="3" spans="1:60" ht="25.05" customHeight="1" x14ac:dyDescent="0.25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153</v>
      </c>
      <c r="AG3" t="s">
        <v>157</v>
      </c>
    </row>
    <row r="4" spans="1:60" ht="25.05" customHeight="1" x14ac:dyDescent="0.25">
      <c r="A4" s="203" t="s">
        <v>9</v>
      </c>
      <c r="B4" s="204" t="s">
        <v>66</v>
      </c>
      <c r="C4" s="205" t="s">
        <v>67</v>
      </c>
      <c r="D4" s="206"/>
      <c r="E4" s="206"/>
      <c r="F4" s="206"/>
      <c r="G4" s="207"/>
      <c r="AG4" t="s">
        <v>158</v>
      </c>
    </row>
    <row r="5" spans="1:60" x14ac:dyDescent="0.25">
      <c r="D5" s="10"/>
    </row>
    <row r="6" spans="1:60" ht="39.6" x14ac:dyDescent="0.25">
      <c r="A6" s="209" t="s">
        <v>159</v>
      </c>
      <c r="B6" s="211" t="s">
        <v>160</v>
      </c>
      <c r="C6" s="211" t="s">
        <v>161</v>
      </c>
      <c r="D6" s="210" t="s">
        <v>162</v>
      </c>
      <c r="E6" s="209" t="s">
        <v>163</v>
      </c>
      <c r="F6" s="208" t="s">
        <v>164</v>
      </c>
      <c r="G6" s="209" t="s">
        <v>29</v>
      </c>
      <c r="H6" s="212" t="s">
        <v>30</v>
      </c>
      <c r="I6" s="212" t="s">
        <v>165</v>
      </c>
      <c r="J6" s="212" t="s">
        <v>31</v>
      </c>
      <c r="K6" s="212" t="s">
        <v>166</v>
      </c>
      <c r="L6" s="212" t="s">
        <v>167</v>
      </c>
      <c r="M6" s="212" t="s">
        <v>168</v>
      </c>
      <c r="N6" s="212" t="s">
        <v>169</v>
      </c>
      <c r="O6" s="212" t="s">
        <v>170</v>
      </c>
      <c r="P6" s="212" t="s">
        <v>171</v>
      </c>
      <c r="Q6" s="212" t="s">
        <v>172</v>
      </c>
      <c r="R6" s="212" t="s">
        <v>173</v>
      </c>
      <c r="S6" s="212" t="s">
        <v>174</v>
      </c>
      <c r="T6" s="212" t="s">
        <v>175</v>
      </c>
      <c r="U6" s="212" t="s">
        <v>176</v>
      </c>
      <c r="V6" s="212" t="s">
        <v>177</v>
      </c>
      <c r="W6" s="212" t="s">
        <v>178</v>
      </c>
      <c r="X6" s="212" t="s">
        <v>179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6" t="s">
        <v>180</v>
      </c>
      <c r="B8" s="227" t="s">
        <v>104</v>
      </c>
      <c r="C8" s="251" t="s">
        <v>105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181</v>
      </c>
    </row>
    <row r="9" spans="1:60" outlineLevel="1" x14ac:dyDescent="0.25">
      <c r="A9" s="242">
        <v>1</v>
      </c>
      <c r="B9" s="243" t="s">
        <v>104</v>
      </c>
      <c r="C9" s="255" t="s">
        <v>1741</v>
      </c>
      <c r="D9" s="244" t="s">
        <v>1088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7"/>
      <c r="S9" s="247" t="s">
        <v>305</v>
      </c>
      <c r="T9" s="248" t="s">
        <v>186</v>
      </c>
      <c r="U9" s="222">
        <v>0</v>
      </c>
      <c r="V9" s="222">
        <f>ROUND(E9*U9,2)</f>
        <v>0</v>
      </c>
      <c r="W9" s="222"/>
      <c r="X9" s="222" t="s">
        <v>218</v>
      </c>
      <c r="Y9" s="213"/>
      <c r="Z9" s="213"/>
      <c r="AA9" s="213"/>
      <c r="AB9" s="213"/>
      <c r="AC9" s="213"/>
      <c r="AD9" s="213"/>
      <c r="AE9" s="213"/>
      <c r="AF9" s="213"/>
      <c r="AG9" s="213" t="s">
        <v>219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5">
      <c r="A10" s="226" t="s">
        <v>180</v>
      </c>
      <c r="B10" s="227" t="s">
        <v>106</v>
      </c>
      <c r="C10" s="251" t="s">
        <v>107</v>
      </c>
      <c r="D10" s="228"/>
      <c r="E10" s="229"/>
      <c r="F10" s="230"/>
      <c r="G10" s="230">
        <f>SUMIF(AG11:AG11,"&lt;&gt;NOR",G11:G11)</f>
        <v>0</v>
      </c>
      <c r="H10" s="230"/>
      <c r="I10" s="230">
        <f>SUM(I11:I11)</f>
        <v>0</v>
      </c>
      <c r="J10" s="230"/>
      <c r="K10" s="230">
        <f>SUM(K11:K11)</f>
        <v>0</v>
      </c>
      <c r="L10" s="230"/>
      <c r="M10" s="230">
        <f>SUM(M11:M11)</f>
        <v>0</v>
      </c>
      <c r="N10" s="230"/>
      <c r="O10" s="230">
        <f>SUM(O11:O11)</f>
        <v>0</v>
      </c>
      <c r="P10" s="230"/>
      <c r="Q10" s="230">
        <f>SUM(Q11:Q11)</f>
        <v>0</v>
      </c>
      <c r="R10" s="230"/>
      <c r="S10" s="230"/>
      <c r="T10" s="231"/>
      <c r="U10" s="225"/>
      <c r="V10" s="225">
        <f>SUM(V11:V11)</f>
        <v>0</v>
      </c>
      <c r="W10" s="225"/>
      <c r="X10" s="225"/>
      <c r="AG10" t="s">
        <v>181</v>
      </c>
    </row>
    <row r="11" spans="1:60" outlineLevel="1" x14ac:dyDescent="0.25">
      <c r="A11" s="242">
        <v>2</v>
      </c>
      <c r="B11" s="243" t="s">
        <v>106</v>
      </c>
      <c r="C11" s="255" t="s">
        <v>1742</v>
      </c>
      <c r="D11" s="244" t="s">
        <v>1088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7"/>
      <c r="S11" s="247" t="s">
        <v>305</v>
      </c>
      <c r="T11" s="248" t="s">
        <v>186</v>
      </c>
      <c r="U11" s="222">
        <v>0</v>
      </c>
      <c r="V11" s="222">
        <f>ROUND(E11*U11,2)</f>
        <v>0</v>
      </c>
      <c r="W11" s="222"/>
      <c r="X11" s="222" t="s">
        <v>218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5">
      <c r="A12" s="226" t="s">
        <v>180</v>
      </c>
      <c r="B12" s="227" t="s">
        <v>132</v>
      </c>
      <c r="C12" s="251" t="s">
        <v>133</v>
      </c>
      <c r="D12" s="228"/>
      <c r="E12" s="229"/>
      <c r="F12" s="230"/>
      <c r="G12" s="230">
        <f>SUMIF(AG13:AG13,"&lt;&gt;NOR",G13:G13)</f>
        <v>0</v>
      </c>
      <c r="H12" s="230"/>
      <c r="I12" s="230">
        <f>SUM(I13:I13)</f>
        <v>0</v>
      </c>
      <c r="J12" s="230"/>
      <c r="K12" s="230">
        <f>SUM(K13:K13)</f>
        <v>0</v>
      </c>
      <c r="L12" s="230"/>
      <c r="M12" s="230">
        <f>SUM(M13:M13)</f>
        <v>0</v>
      </c>
      <c r="N12" s="230"/>
      <c r="O12" s="230">
        <f>SUM(O13:O13)</f>
        <v>0</v>
      </c>
      <c r="P12" s="230"/>
      <c r="Q12" s="230">
        <f>SUM(Q13:Q13)</f>
        <v>0</v>
      </c>
      <c r="R12" s="230"/>
      <c r="S12" s="230"/>
      <c r="T12" s="231"/>
      <c r="U12" s="225"/>
      <c r="V12" s="225">
        <f>SUM(V13:V13)</f>
        <v>0</v>
      </c>
      <c r="W12" s="225"/>
      <c r="X12" s="225"/>
      <c r="AG12" t="s">
        <v>181</v>
      </c>
    </row>
    <row r="13" spans="1:60" outlineLevel="1" x14ac:dyDescent="0.25">
      <c r="A13" s="242">
        <v>3</v>
      </c>
      <c r="B13" s="243" t="s">
        <v>1743</v>
      </c>
      <c r="C13" s="255" t="s">
        <v>1744</v>
      </c>
      <c r="D13" s="244" t="s">
        <v>1088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7"/>
      <c r="S13" s="247" t="s">
        <v>305</v>
      </c>
      <c r="T13" s="248" t="s">
        <v>186</v>
      </c>
      <c r="U13" s="222">
        <v>0</v>
      </c>
      <c r="V13" s="222">
        <f>ROUND(E13*U13,2)</f>
        <v>0</v>
      </c>
      <c r="W13" s="222"/>
      <c r="X13" s="222" t="s">
        <v>218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219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5">
      <c r="A14" s="226" t="s">
        <v>180</v>
      </c>
      <c r="B14" s="227" t="s">
        <v>134</v>
      </c>
      <c r="C14" s="251" t="s">
        <v>135</v>
      </c>
      <c r="D14" s="228"/>
      <c r="E14" s="229"/>
      <c r="F14" s="230"/>
      <c r="G14" s="230">
        <f>SUMIF(AG15:AG15,"&lt;&gt;NOR",G15:G15)</f>
        <v>0</v>
      </c>
      <c r="H14" s="230"/>
      <c r="I14" s="230">
        <f>SUM(I15:I15)</f>
        <v>0</v>
      </c>
      <c r="J14" s="230"/>
      <c r="K14" s="230">
        <f>SUM(K15:K15)</f>
        <v>0</v>
      </c>
      <c r="L14" s="230"/>
      <c r="M14" s="230">
        <f>SUM(M15:M15)</f>
        <v>0</v>
      </c>
      <c r="N14" s="230"/>
      <c r="O14" s="230">
        <f>SUM(O15:O15)</f>
        <v>0</v>
      </c>
      <c r="P14" s="230"/>
      <c r="Q14" s="230">
        <f>SUM(Q15:Q15)</f>
        <v>0</v>
      </c>
      <c r="R14" s="230"/>
      <c r="S14" s="230"/>
      <c r="T14" s="231"/>
      <c r="U14" s="225"/>
      <c r="V14" s="225">
        <f>SUM(V15:V15)</f>
        <v>0</v>
      </c>
      <c r="W14" s="225"/>
      <c r="X14" s="225"/>
      <c r="AG14" t="s">
        <v>181</v>
      </c>
    </row>
    <row r="15" spans="1:60" outlineLevel="1" x14ac:dyDescent="0.25">
      <c r="A15" s="242">
        <v>4</v>
      </c>
      <c r="B15" s="243" t="s">
        <v>134</v>
      </c>
      <c r="C15" s="255" t="s">
        <v>1745</v>
      </c>
      <c r="D15" s="244" t="s">
        <v>1088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7"/>
      <c r="S15" s="247" t="s">
        <v>305</v>
      </c>
      <c r="T15" s="248" t="s">
        <v>186</v>
      </c>
      <c r="U15" s="222">
        <v>0</v>
      </c>
      <c r="V15" s="222">
        <f>ROUND(E15*U15,2)</f>
        <v>0</v>
      </c>
      <c r="W15" s="222"/>
      <c r="X15" s="222" t="s">
        <v>218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219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5">
      <c r="A16" s="226" t="s">
        <v>180</v>
      </c>
      <c r="B16" s="227" t="s">
        <v>136</v>
      </c>
      <c r="C16" s="251" t="s">
        <v>137</v>
      </c>
      <c r="D16" s="228"/>
      <c r="E16" s="229"/>
      <c r="F16" s="230"/>
      <c r="G16" s="230">
        <f>SUMIF(AG17:AG17,"&lt;&gt;NOR",G17:G17)</f>
        <v>0</v>
      </c>
      <c r="H16" s="230"/>
      <c r="I16" s="230">
        <f>SUM(I17:I17)</f>
        <v>0</v>
      </c>
      <c r="J16" s="230"/>
      <c r="K16" s="230">
        <f>SUM(K17:K17)</f>
        <v>0</v>
      </c>
      <c r="L16" s="230"/>
      <c r="M16" s="230">
        <f>SUM(M17:M17)</f>
        <v>0</v>
      </c>
      <c r="N16" s="230"/>
      <c r="O16" s="230">
        <f>SUM(O17:O17)</f>
        <v>0</v>
      </c>
      <c r="P16" s="230"/>
      <c r="Q16" s="230">
        <f>SUM(Q17:Q17)</f>
        <v>0</v>
      </c>
      <c r="R16" s="230"/>
      <c r="S16" s="230"/>
      <c r="T16" s="231"/>
      <c r="U16" s="225"/>
      <c r="V16" s="225">
        <f>SUM(V17:V17)</f>
        <v>0</v>
      </c>
      <c r="W16" s="225"/>
      <c r="X16" s="225"/>
      <c r="AG16" t="s">
        <v>181</v>
      </c>
    </row>
    <row r="17" spans="1:60" outlineLevel="1" x14ac:dyDescent="0.25">
      <c r="A17" s="242">
        <v>5</v>
      </c>
      <c r="B17" s="243" t="s">
        <v>1746</v>
      </c>
      <c r="C17" s="255" t="s">
        <v>1747</v>
      </c>
      <c r="D17" s="244" t="s">
        <v>1088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7"/>
      <c r="S17" s="247" t="s">
        <v>305</v>
      </c>
      <c r="T17" s="248" t="s">
        <v>186</v>
      </c>
      <c r="U17" s="222">
        <v>0</v>
      </c>
      <c r="V17" s="222">
        <f>ROUND(E17*U17,2)</f>
        <v>0</v>
      </c>
      <c r="W17" s="222"/>
      <c r="X17" s="222" t="s">
        <v>218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219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5">
      <c r="A18" s="226" t="s">
        <v>180</v>
      </c>
      <c r="B18" s="227" t="s">
        <v>138</v>
      </c>
      <c r="C18" s="251" t="s">
        <v>139</v>
      </c>
      <c r="D18" s="228"/>
      <c r="E18" s="229"/>
      <c r="F18" s="230"/>
      <c r="G18" s="230">
        <f>SUMIF(AG19:AG19,"&lt;&gt;NOR",G19:G19)</f>
        <v>0</v>
      </c>
      <c r="H18" s="230"/>
      <c r="I18" s="230">
        <f>SUM(I19:I19)</f>
        <v>0</v>
      </c>
      <c r="J18" s="230"/>
      <c r="K18" s="230">
        <f>SUM(K19:K19)</f>
        <v>0</v>
      </c>
      <c r="L18" s="230"/>
      <c r="M18" s="230">
        <f>SUM(M19:M19)</f>
        <v>0</v>
      </c>
      <c r="N18" s="230"/>
      <c r="O18" s="230">
        <f>SUM(O19:O19)</f>
        <v>0</v>
      </c>
      <c r="P18" s="230"/>
      <c r="Q18" s="230">
        <f>SUM(Q19:Q19)</f>
        <v>0</v>
      </c>
      <c r="R18" s="230"/>
      <c r="S18" s="230"/>
      <c r="T18" s="231"/>
      <c r="U18" s="225"/>
      <c r="V18" s="225">
        <f>SUM(V19:V19)</f>
        <v>0</v>
      </c>
      <c r="W18" s="225"/>
      <c r="X18" s="225"/>
      <c r="AG18" t="s">
        <v>181</v>
      </c>
    </row>
    <row r="19" spans="1:60" outlineLevel="1" x14ac:dyDescent="0.25">
      <c r="A19" s="242">
        <v>6</v>
      </c>
      <c r="B19" s="243" t="s">
        <v>1748</v>
      </c>
      <c r="C19" s="255" t="s">
        <v>1749</v>
      </c>
      <c r="D19" s="244" t="s">
        <v>1088</v>
      </c>
      <c r="E19" s="245">
        <v>1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7"/>
      <c r="S19" s="247" t="s">
        <v>305</v>
      </c>
      <c r="T19" s="248" t="s">
        <v>186</v>
      </c>
      <c r="U19" s="222">
        <v>0</v>
      </c>
      <c r="V19" s="222">
        <f>ROUND(E19*U19,2)</f>
        <v>0</v>
      </c>
      <c r="W19" s="222"/>
      <c r="X19" s="222" t="s">
        <v>218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219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5">
      <c r="A20" s="226" t="s">
        <v>180</v>
      </c>
      <c r="B20" s="227" t="s">
        <v>140</v>
      </c>
      <c r="C20" s="251" t="s">
        <v>141</v>
      </c>
      <c r="D20" s="228"/>
      <c r="E20" s="229"/>
      <c r="F20" s="230"/>
      <c r="G20" s="230">
        <f>SUMIF(AG21:AG21,"&lt;&gt;NOR",G21:G21)</f>
        <v>0</v>
      </c>
      <c r="H20" s="230"/>
      <c r="I20" s="230">
        <f>SUM(I21:I21)</f>
        <v>0</v>
      </c>
      <c r="J20" s="230"/>
      <c r="K20" s="230">
        <f>SUM(K21:K21)</f>
        <v>0</v>
      </c>
      <c r="L20" s="230"/>
      <c r="M20" s="230">
        <f>SUM(M21:M21)</f>
        <v>0</v>
      </c>
      <c r="N20" s="230"/>
      <c r="O20" s="230">
        <f>SUM(O21:O21)</f>
        <v>0</v>
      </c>
      <c r="P20" s="230"/>
      <c r="Q20" s="230">
        <f>SUM(Q21:Q21)</f>
        <v>0</v>
      </c>
      <c r="R20" s="230"/>
      <c r="S20" s="230"/>
      <c r="T20" s="231"/>
      <c r="U20" s="225"/>
      <c r="V20" s="225">
        <f>SUM(V21:V21)</f>
        <v>0</v>
      </c>
      <c r="W20" s="225"/>
      <c r="X20" s="225"/>
      <c r="AG20" t="s">
        <v>181</v>
      </c>
    </row>
    <row r="21" spans="1:60" outlineLevel="1" x14ac:dyDescent="0.25">
      <c r="A21" s="232">
        <v>7</v>
      </c>
      <c r="B21" s="233" t="s">
        <v>1750</v>
      </c>
      <c r="C21" s="252" t="s">
        <v>1751</v>
      </c>
      <c r="D21" s="234" t="s">
        <v>1088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305</v>
      </c>
      <c r="T21" s="238" t="s">
        <v>186</v>
      </c>
      <c r="U21" s="222">
        <v>0</v>
      </c>
      <c r="V21" s="222">
        <f>ROUND(E21*U21,2)</f>
        <v>0</v>
      </c>
      <c r="W21" s="222"/>
      <c r="X21" s="222" t="s">
        <v>218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219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5">
      <c r="A22" s="3"/>
      <c r="B22" s="4"/>
      <c r="C22" s="25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167</v>
      </c>
    </row>
    <row r="23" spans="1:60" x14ac:dyDescent="0.25">
      <c r="A23" s="216"/>
      <c r="B23" s="217" t="s">
        <v>29</v>
      </c>
      <c r="C23" s="259"/>
      <c r="D23" s="218"/>
      <c r="E23" s="219"/>
      <c r="F23" s="219"/>
      <c r="G23" s="250">
        <f>G8+G10+G12+G14+G16+G18+G20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306</v>
      </c>
    </row>
    <row r="24" spans="1:60" x14ac:dyDescent="0.25">
      <c r="C24" s="260"/>
      <c r="D24" s="10"/>
      <c r="AG24" t="s">
        <v>307</v>
      </c>
    </row>
    <row r="25" spans="1:60" x14ac:dyDescent="0.25">
      <c r="D25" s="10"/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ZrxPvi/FfbLTqLdzcD3QhE0mKF730e7H3KFevxuYoYHsThy82o03vQmxHuhDc80Yqn9FiBEUlPcIKlm3K8Smw==" saltValue="ig5QDrgtaawtWRyXCi8oPg==" spinCount="100000" sheet="1"/>
  <mergeCells count="4">
    <mergeCell ref="A1:G1"/>
    <mergeCell ref="C2:G2"/>
    <mergeCell ref="C3:G3"/>
    <mergeCell ref="C4:G4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 Naklady</vt:lpstr>
      <vt:lpstr>1 1b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 Naklady'!Názvy_tisku</vt:lpstr>
      <vt:lpstr>'1 1b Pol'!Názvy_tisku</vt:lpstr>
      <vt:lpstr>'1 2 Pol'!Názvy_tisku</vt:lpstr>
      <vt:lpstr>oadresa</vt:lpstr>
      <vt:lpstr>Stavba!Objednatel</vt:lpstr>
      <vt:lpstr>Stavba!Objekt</vt:lpstr>
      <vt:lpstr>'00 0 Naklady'!Oblast_tisku</vt:lpstr>
      <vt:lpstr>'1 1b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cp:lastPrinted>2021-06-14T12:35:02Z</cp:lastPrinted>
  <dcterms:created xsi:type="dcterms:W3CDTF">2009-04-08T07:15:50Z</dcterms:created>
  <dcterms:modified xsi:type="dcterms:W3CDTF">2021-06-14T12:41:24Z</dcterms:modified>
</cp:coreProperties>
</file>