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NÁVAZNÁ PÉČE\15. Infúzní technika III\Přílohy ZD\"/>
    </mc:Choice>
  </mc:AlternateContent>
  <xr:revisionPtr revIDLastSave="0" documentId="13_ncr:1_{7EFC4A6C-E831-4721-9E9F-B81FF39E038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Q11" i="1"/>
  <c r="Q10" i="1"/>
  <c r="Q9" i="1"/>
  <c r="Q8" i="1"/>
  <c r="Q7" i="1"/>
  <c r="N11" i="1"/>
  <c r="N9" i="1"/>
  <c r="N8" i="1"/>
  <c r="N7" i="1"/>
  <c r="K11" i="1"/>
  <c r="K10" i="1"/>
  <c r="K9" i="1"/>
  <c r="K8" i="1"/>
  <c r="K7" i="1"/>
  <c r="E8" i="1" l="1"/>
  <c r="G8" i="1" s="1"/>
  <c r="E9" i="1"/>
  <c r="G9" i="1" s="1"/>
  <c r="E10" i="1"/>
  <c r="G10" i="1" s="1"/>
  <c r="E11" i="1"/>
  <c r="G11" i="1" s="1"/>
  <c r="E7" i="1"/>
  <c r="G7" i="1" l="1"/>
  <c r="E13" i="1"/>
  <c r="E14" i="1" s="1"/>
</calcChain>
</file>

<file path=xl/sharedStrings.xml><?xml version="1.0" encoding="utf-8"?>
<sst xmlns="http://schemas.openxmlformats.org/spreadsheetml/2006/main" count="30" uniqueCount="24">
  <si>
    <t>Číslo sestavy</t>
  </si>
  <si>
    <t>6 ks (Nemocnice Děčín, ARO)</t>
  </si>
  <si>
    <t>Obsah sestavy (celkový počet kusů a umístění)</t>
  </si>
  <si>
    <t>2 ks (Nemocnice Děčín, ARO)</t>
  </si>
  <si>
    <t>4 ks (Nemocnice Děčín, Dětské oddělení)</t>
  </si>
  <si>
    <t>7 ks (Nemocnice Děčín, Chirurgie)</t>
  </si>
  <si>
    <t>6 ks (Nemocnice Děčín, Interna)</t>
  </si>
  <si>
    <t>Cena za 1 kus bez DPH</t>
  </si>
  <si>
    <t>DPH v %</t>
  </si>
  <si>
    <t>Dokovací stanice</t>
  </si>
  <si>
    <t>Volumetrická pumpa</t>
  </si>
  <si>
    <t>Lineární dávkovač</t>
  </si>
  <si>
    <t>Cena za 1 kus sestavy bez DPH</t>
  </si>
  <si>
    <t>Poptávaný počet kusů sestav</t>
  </si>
  <si>
    <t>Cena sestav celkem bez DPH</t>
  </si>
  <si>
    <t>Bez DPH</t>
  </si>
  <si>
    <t>Cena sestavy celkem včetně DPH</t>
  </si>
  <si>
    <t>Včetně DPH</t>
  </si>
  <si>
    <t>Počet kusů v rámci jedné sestavy</t>
  </si>
  <si>
    <t>Cena celkem za všechny kusy v rámci sestavy bez DPH</t>
  </si>
  <si>
    <t>Celková cena za všechny sestavy (stejná jako na krycím listě)</t>
  </si>
  <si>
    <t>Dodavatel vyplní pouze žlutě označená pole a vyplněnou tabulku zašle zadavateli jako součást své nabídky.</t>
  </si>
  <si>
    <t>Pro každou sestavu 1-5 se součet sloupců K+N+Q musí rovnat částce ve sloupci E.</t>
  </si>
  <si>
    <t>PŘÍLOHA Č. 6 - ROZKLAD CENOVÉ NABÍDKY - INFÚZNÍ TECHNIKA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</si>
</sst>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2" xfId="0" applyFont="1" applyFill="1" applyBorder="1" applyAlignment="1"/>
    <xf numFmtId="0" fontId="1" fillId="3" borderId="29" xfId="0" applyFont="1" applyFill="1" applyBorder="1" applyAlignment="1">
      <alignment horizontal="center" vertical="center" wrapText="1"/>
    </xf>
    <xf numFmtId="164" fontId="0" fillId="3" borderId="30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7"/>
  <sheetViews>
    <sheetView tabSelected="1" zoomScaleNormal="100" workbookViewId="0">
      <selection activeCell="K21" sqref="K21"/>
    </sheetView>
  </sheetViews>
  <sheetFormatPr defaultRowHeight="15" x14ac:dyDescent="0.25"/>
  <cols>
    <col min="1" max="1" width="12.7109375" customWidth="1"/>
    <col min="2" max="2" width="37" customWidth="1"/>
    <col min="3" max="3" width="16.28515625" customWidth="1"/>
    <col min="4" max="4" width="15.85546875" customWidth="1"/>
    <col min="5" max="5" width="16.28515625" customWidth="1"/>
    <col min="6" max="6" width="8" customWidth="1"/>
    <col min="7" max="7" width="16.28515625" customWidth="1"/>
    <col min="8" max="8" width="2.85546875" customWidth="1"/>
    <col min="9" max="9" width="13.140625" customWidth="1"/>
    <col min="10" max="10" width="15.42578125" customWidth="1"/>
    <col min="11" max="11" width="15.140625" customWidth="1"/>
    <col min="12" max="12" width="12.85546875" customWidth="1"/>
    <col min="13" max="14" width="15.140625" customWidth="1"/>
    <col min="15" max="15" width="12.5703125" customWidth="1"/>
    <col min="16" max="17" width="15.140625" customWidth="1"/>
  </cols>
  <sheetData>
    <row r="2" spans="1:17" ht="15" customHeight="1" x14ac:dyDescent="0.25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75" thickBot="1" x14ac:dyDescent="0.3">
      <c r="A4" s="1"/>
      <c r="B4" s="1"/>
      <c r="C4" s="1"/>
      <c r="D4" s="1"/>
      <c r="E4" s="1"/>
      <c r="F4" s="1"/>
      <c r="G4" s="1"/>
      <c r="H4" s="1"/>
    </row>
    <row r="5" spans="1:17" ht="19.5" customHeight="1" thickBot="1" x14ac:dyDescent="0.3">
      <c r="A5" s="18"/>
      <c r="B5" s="18"/>
      <c r="C5" s="19"/>
      <c r="D5" s="19"/>
      <c r="E5" s="19"/>
      <c r="F5" s="19"/>
      <c r="G5" s="19"/>
      <c r="H5" s="19"/>
      <c r="I5" s="52" t="s">
        <v>9</v>
      </c>
      <c r="J5" s="42"/>
      <c r="K5" s="43"/>
      <c r="L5" s="41" t="s">
        <v>10</v>
      </c>
      <c r="M5" s="42"/>
      <c r="N5" s="43"/>
      <c r="O5" s="41" t="s">
        <v>11</v>
      </c>
      <c r="P5" s="42"/>
      <c r="Q5" s="43"/>
    </row>
    <row r="6" spans="1:17" ht="79.5" customHeight="1" thickBot="1" x14ac:dyDescent="0.3">
      <c r="A6" s="14" t="s">
        <v>0</v>
      </c>
      <c r="B6" s="15" t="s">
        <v>2</v>
      </c>
      <c r="C6" s="15" t="s">
        <v>12</v>
      </c>
      <c r="D6" s="15" t="s">
        <v>13</v>
      </c>
      <c r="E6" s="15" t="s">
        <v>14</v>
      </c>
      <c r="F6" s="15" t="s">
        <v>8</v>
      </c>
      <c r="G6" s="13" t="s">
        <v>16</v>
      </c>
      <c r="H6" s="32"/>
      <c r="I6" s="16" t="s">
        <v>18</v>
      </c>
      <c r="J6" s="17" t="s">
        <v>7</v>
      </c>
      <c r="K6" s="13" t="s">
        <v>19</v>
      </c>
      <c r="L6" s="15" t="s">
        <v>18</v>
      </c>
      <c r="M6" s="17" t="s">
        <v>7</v>
      </c>
      <c r="N6" s="13" t="s">
        <v>19</v>
      </c>
      <c r="O6" s="15" t="s">
        <v>18</v>
      </c>
      <c r="P6" s="17" t="s">
        <v>7</v>
      </c>
      <c r="Q6" s="13" t="s">
        <v>19</v>
      </c>
    </row>
    <row r="7" spans="1:17" ht="15.75" thickBot="1" x14ac:dyDescent="0.3">
      <c r="A7" s="10">
        <v>1</v>
      </c>
      <c r="B7" s="11" t="s">
        <v>1</v>
      </c>
      <c r="C7" s="37"/>
      <c r="D7" s="12">
        <v>6</v>
      </c>
      <c r="E7" s="20">
        <f>SUM(C7*D7)</f>
        <v>0</v>
      </c>
      <c r="F7" s="12">
        <v>21</v>
      </c>
      <c r="G7" s="26">
        <f>SUM(E7*1.21)</f>
        <v>0</v>
      </c>
      <c r="H7" s="33"/>
      <c r="I7" s="10">
        <v>1</v>
      </c>
      <c r="J7" s="37"/>
      <c r="K7" s="23">
        <f>SUM(I7*J7*6)</f>
        <v>0</v>
      </c>
      <c r="L7" s="12">
        <v>1</v>
      </c>
      <c r="M7" s="37"/>
      <c r="N7" s="23">
        <f>SUM(L7*M7*6)</f>
        <v>0</v>
      </c>
      <c r="O7" s="12">
        <v>3</v>
      </c>
      <c r="P7" s="37"/>
      <c r="Q7" s="23">
        <f>SUM(O7*P7*6)</f>
        <v>0</v>
      </c>
    </row>
    <row r="8" spans="1:17" ht="15.75" thickBot="1" x14ac:dyDescent="0.3">
      <c r="A8" s="3">
        <v>2</v>
      </c>
      <c r="B8" s="7" t="s">
        <v>3</v>
      </c>
      <c r="C8" s="38"/>
      <c r="D8" s="4">
        <v>2</v>
      </c>
      <c r="E8" s="21">
        <f t="shared" ref="E8:E11" si="0">SUM(C8*D8)</f>
        <v>0</v>
      </c>
      <c r="F8" s="2">
        <v>21</v>
      </c>
      <c r="G8" s="27">
        <f t="shared" ref="G8:G11" si="1">SUM(E8*1.21)</f>
        <v>0</v>
      </c>
      <c r="H8" s="34"/>
      <c r="I8" s="3">
        <v>1</v>
      </c>
      <c r="J8" s="37"/>
      <c r="K8" s="24">
        <f>SUM(I8*J8*2)</f>
        <v>0</v>
      </c>
      <c r="L8" s="4">
        <v>2</v>
      </c>
      <c r="M8" s="37"/>
      <c r="N8" s="24">
        <f>SUM(L8*M8*2)</f>
        <v>0</v>
      </c>
      <c r="O8" s="4">
        <v>2</v>
      </c>
      <c r="P8" s="37"/>
      <c r="Q8" s="24">
        <f>SUM(O8*P8*2)</f>
        <v>0</v>
      </c>
    </row>
    <row r="9" spans="1:17" ht="15.75" thickBot="1" x14ac:dyDescent="0.3">
      <c r="A9" s="3">
        <v>3</v>
      </c>
      <c r="B9" s="7" t="s">
        <v>4</v>
      </c>
      <c r="C9" s="38"/>
      <c r="D9" s="4">
        <v>4</v>
      </c>
      <c r="E9" s="21">
        <f t="shared" si="0"/>
        <v>0</v>
      </c>
      <c r="F9" s="2">
        <v>21</v>
      </c>
      <c r="G9" s="27">
        <f t="shared" si="1"/>
        <v>0</v>
      </c>
      <c r="H9" s="34"/>
      <c r="I9" s="3">
        <v>1</v>
      </c>
      <c r="J9" s="37"/>
      <c r="K9" s="24">
        <f>SUM(I9*J9*4)</f>
        <v>0</v>
      </c>
      <c r="L9" s="4">
        <v>2</v>
      </c>
      <c r="M9" s="37"/>
      <c r="N9" s="24">
        <f>SUM(L9*M9*4)</f>
        <v>0</v>
      </c>
      <c r="O9" s="4">
        <v>2</v>
      </c>
      <c r="P9" s="37"/>
      <c r="Q9" s="24">
        <f>SUM(O9*P9*4)</f>
        <v>0</v>
      </c>
    </row>
    <row r="10" spans="1:17" ht="15.75" thickBot="1" x14ac:dyDescent="0.3">
      <c r="A10" s="3">
        <v>4</v>
      </c>
      <c r="B10" s="7" t="s">
        <v>5</v>
      </c>
      <c r="C10" s="38"/>
      <c r="D10" s="4">
        <v>7</v>
      </c>
      <c r="E10" s="21">
        <f t="shared" si="0"/>
        <v>0</v>
      </c>
      <c r="F10" s="2">
        <v>21</v>
      </c>
      <c r="G10" s="27">
        <f t="shared" si="1"/>
        <v>0</v>
      </c>
      <c r="H10" s="34"/>
      <c r="I10" s="3">
        <v>1</v>
      </c>
      <c r="J10" s="37"/>
      <c r="K10" s="24">
        <f>SUM(I10*J10*7)</f>
        <v>0</v>
      </c>
      <c r="L10" s="4">
        <v>2</v>
      </c>
      <c r="M10" s="37"/>
      <c r="N10" s="24">
        <f>SUM(L10*M10*7)</f>
        <v>0</v>
      </c>
      <c r="O10" s="4">
        <v>2</v>
      </c>
      <c r="P10" s="37"/>
      <c r="Q10" s="24">
        <f>SUM(O10*P10*7)</f>
        <v>0</v>
      </c>
    </row>
    <row r="11" spans="1:17" ht="15.75" thickBot="1" x14ac:dyDescent="0.3">
      <c r="A11" s="5">
        <v>5</v>
      </c>
      <c r="B11" s="8" t="s">
        <v>6</v>
      </c>
      <c r="C11" s="39"/>
      <c r="D11" s="6">
        <v>6</v>
      </c>
      <c r="E11" s="22">
        <f t="shared" si="0"/>
        <v>0</v>
      </c>
      <c r="F11" s="9">
        <v>21</v>
      </c>
      <c r="G11" s="28">
        <f t="shared" si="1"/>
        <v>0</v>
      </c>
      <c r="H11" s="35"/>
      <c r="I11" s="5">
        <v>1</v>
      </c>
      <c r="J11" s="40"/>
      <c r="K11" s="25">
        <f>SUM(I11*J11*6)</f>
        <v>0</v>
      </c>
      <c r="L11" s="6">
        <v>2</v>
      </c>
      <c r="M11" s="40"/>
      <c r="N11" s="25">
        <f>SUM(L11*M11*6)</f>
        <v>0</v>
      </c>
      <c r="O11" s="6">
        <v>2</v>
      </c>
      <c r="P11" s="40"/>
      <c r="Q11" s="25">
        <f>SUM(O11*P11*6)</f>
        <v>0</v>
      </c>
    </row>
    <row r="12" spans="1:17" ht="15.75" thickBot="1" x14ac:dyDescent="0.3"/>
    <row r="13" spans="1:17" ht="15.75" thickBot="1" x14ac:dyDescent="0.3">
      <c r="A13" s="46" t="s">
        <v>20</v>
      </c>
      <c r="B13" s="47"/>
      <c r="C13" s="48"/>
      <c r="D13" s="31" t="s">
        <v>15</v>
      </c>
      <c r="E13" s="36">
        <f>SUM(E7:E11)</f>
        <v>0</v>
      </c>
    </row>
    <row r="14" spans="1:17" ht="15.75" thickBot="1" x14ac:dyDescent="0.3">
      <c r="A14" s="49"/>
      <c r="B14" s="50"/>
      <c r="C14" s="51"/>
      <c r="D14" s="29" t="s">
        <v>17</v>
      </c>
      <c r="E14" s="30">
        <f>SUM(E13 *1.21)</f>
        <v>0</v>
      </c>
    </row>
    <row r="16" spans="1:17" x14ac:dyDescent="0.25">
      <c r="A16" s="45" t="s">
        <v>21</v>
      </c>
      <c r="B16" s="45"/>
      <c r="C16" s="45"/>
      <c r="D16" s="45"/>
      <c r="E16" s="45"/>
      <c r="F16" s="45"/>
      <c r="G16" s="45"/>
    </row>
    <row r="17" spans="1:5" x14ac:dyDescent="0.25">
      <c r="A17" s="45" t="s">
        <v>22</v>
      </c>
      <c r="B17" s="45"/>
      <c r="C17" s="45"/>
      <c r="D17" s="45"/>
      <c r="E17" s="45"/>
    </row>
  </sheetData>
  <sheetProtection algorithmName="SHA-512" hashValue="f1EPzFaihISRlYrn/m8DzZD5/EjBgm5jz8N+qr0wnFaMRpHHFwWnOAKfrbxK8kUFANI6IYtTkRamcR8fvqUpvg==" saltValue="//MoOT96Wby3W60ADLuQuQ==" spinCount="100000" sheet="1" objects="1" scenarios="1"/>
  <mergeCells count="7">
    <mergeCell ref="O5:Q5"/>
    <mergeCell ref="A2:Q3"/>
    <mergeCell ref="A16:G16"/>
    <mergeCell ref="A17:E17"/>
    <mergeCell ref="A13:C14"/>
    <mergeCell ref="I5:K5"/>
    <mergeCell ref="L5:N5"/>
  </mergeCell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Sedlák Marek</dc:creator>
  <cp:lastModifiedBy>Sedlák Marek</cp:lastModifiedBy>
  <cp:lastPrinted>2020-09-10T14:02:21Z</cp:lastPrinted>
  <dcterms:created xsi:type="dcterms:W3CDTF">2020-09-10T13:21:47Z</dcterms:created>
  <dcterms:modified xsi:type="dcterms:W3CDTF">2021-01-07T13:03:07Z</dcterms:modified>
</cp:coreProperties>
</file>