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3470" activeTab="0"/>
  </bookViews>
  <sheets>
    <sheet name="cenova_nabidka" sheetId="1" r:id="rId1"/>
  </sheets>
  <definedNames/>
  <calcPr calcId="162913"/>
</workbook>
</file>

<file path=xl/sharedStrings.xml><?xml version="1.0" encoding="utf-8"?>
<sst xmlns="http://schemas.openxmlformats.org/spreadsheetml/2006/main" count="46" uniqueCount="35">
  <si>
    <t xml:space="preserve">Celková nabídková cena </t>
  </si>
  <si>
    <t>Název položky</t>
  </si>
  <si>
    <t>Číslo položky</t>
  </si>
  <si>
    <t>Laserová tiskárna 1</t>
  </si>
  <si>
    <t>Laserová tiskárna 2</t>
  </si>
  <si>
    <t>Laserová tiskárna 3</t>
  </si>
  <si>
    <t>Laserová tiskárna 4</t>
  </si>
  <si>
    <t>Multifunkční zařízení 1</t>
  </si>
  <si>
    <t>Multifunkční zařízení 2</t>
  </si>
  <si>
    <t>Multifunkční zařízení 3</t>
  </si>
  <si>
    <t>Multifunkční zařízení 4</t>
  </si>
  <si>
    <t>Multifunkční zařízení 5</t>
  </si>
  <si>
    <t>Celková nabídková cena za 24 měsíců bez DPH</t>
  </si>
  <si>
    <t>Celková nabídková cena za 24 měsíců včetně DPH</t>
  </si>
  <si>
    <t>U všech tiskáren a multifunkčních zařízení je součástí dodávky standardně dodávaný startovací toner.</t>
  </si>
  <si>
    <t>Další požadavky zadavatele na předmět plnění:</t>
  </si>
  <si>
    <t xml:space="preserve">Zadavatel neumožňuje nabídku tonerů realizovat náplněmi s nižší kapacitou než je minimální požadovaná kapacita uvedená ve sloupci B. </t>
  </si>
  <si>
    <t>Výtěžnost nabízeného toneru</t>
  </si>
  <si>
    <t xml:space="preserve">Pozn: Účastník je povinen vyplnit všechna žlutě podbarvená pole kladnou nenulovou hodnotou! </t>
  </si>
  <si>
    <t xml:space="preserve">*Jedná se o kontrolní sloupec. Uvedená hodnota musí být větší nebo rovna  předpokládané hodnotě vytištěných stran za 24 měsíců dle sloupce E. </t>
  </si>
  <si>
    <t>Toner - výtěžnost min. 3500</t>
  </si>
  <si>
    <t xml:space="preserve">Toner - výtěžnost min. 9000 </t>
  </si>
  <si>
    <t xml:space="preserve">Toner - výtěžnost min. 10000 </t>
  </si>
  <si>
    <t xml:space="preserve">Toner - výtěžnost min. 5000 </t>
  </si>
  <si>
    <t xml:space="preserve">Toner - výtěžnost min. 3500 </t>
  </si>
  <si>
    <t xml:space="preserve">Toner - výtěžnost min. 12500 </t>
  </si>
  <si>
    <t xml:space="preserve">Toner - výtěžnost min. 2300 </t>
  </si>
  <si>
    <t>Předpokládaný počet odebraných tiskáren a MF/přepodkládaný počet vytištěných stran za 24 měsíců</t>
  </si>
  <si>
    <t>Počet nabízených tonerů pokrývající předpokládaný počet vytištěných stran za 24 měsíců</t>
  </si>
  <si>
    <t>Nabídková cena za 1 ks bez DPH</t>
  </si>
  <si>
    <t>Nabídková cena za 1 ks včetně DPH</t>
  </si>
  <si>
    <t>Obchodní značení nabízeného produktu (název)</t>
  </si>
  <si>
    <t>Uveďte: Alternativa/originál</t>
  </si>
  <si>
    <r>
      <t>Počet tiskových stran nabízených tonerů za 24 měsíců dle jejich výtěžnosti</t>
    </r>
    <r>
      <rPr>
        <b/>
        <sz val="12"/>
        <color theme="1"/>
        <rFont val="Calibri"/>
        <family val="2"/>
      </rPr>
      <t>*</t>
    </r>
    <r>
      <rPr>
        <b/>
        <sz val="12"/>
        <color theme="1"/>
        <rFont val="Calibri"/>
        <family val="2"/>
        <scheme val="minor"/>
      </rPr>
      <t xml:space="preserve"> </t>
    </r>
  </si>
  <si>
    <t>Pro stanovení výtěžnosti tonerů se předpokládá pokrytí 5 % u černobílých tisků a 5 % pro každou barvu u barevných tisků v souladu s normami ISO/IEC 19752, ISO/IEC 24711 a ISO/IEC 19798.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</si>
</sst>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0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0" fontId="2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2" fillId="0" borderId="0" xfId="0" applyFont="1"/>
    <xf numFmtId="0" fontId="8" fillId="0" borderId="0" xfId="0" applyFont="1" applyAlignment="1">
      <alignment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4" fontId="7" fillId="2" borderId="1" xfId="0" applyNumberFormat="1" applyFont="1" applyFill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3" fontId="5" fillId="5" borderId="1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vertical="center"/>
    </xf>
    <xf numFmtId="0" fontId="3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4" fillId="7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showGridLines="0" tabSelected="1" zoomScale="80" zoomScaleNormal="80" workbookViewId="0" topLeftCell="A1">
      <pane ySplit="1" topLeftCell="A22" activePane="bottomLeft" state="frozen"/>
      <selection pane="bottomLeft" activeCell="C37" sqref="C37"/>
    </sheetView>
  </sheetViews>
  <sheetFormatPr defaultColWidth="9.140625" defaultRowHeight="15"/>
  <cols>
    <col min="1" max="1" width="9.00390625" style="1" customWidth="1"/>
    <col min="2" max="2" width="30.28125" style="9" customWidth="1"/>
    <col min="3" max="3" width="32.28125" style="0" customWidth="1"/>
    <col min="4" max="4" width="16.421875" style="0" customWidth="1"/>
    <col min="5" max="5" width="29.00390625" style="0" customWidth="1"/>
    <col min="6" max="6" width="27.00390625" style="0" customWidth="1"/>
    <col min="7" max="7" width="23.140625" style="0" customWidth="1"/>
    <col min="8" max="8" width="23.421875" style="0" customWidth="1"/>
    <col min="9" max="9" width="26.140625" style="0" customWidth="1"/>
    <col min="10" max="10" width="24.57421875" style="0" customWidth="1"/>
    <col min="11" max="11" width="23.140625" style="0" customWidth="1"/>
    <col min="12" max="12" width="25.00390625" style="0" customWidth="1"/>
  </cols>
  <sheetData>
    <row r="1" spans="1:12" ht="85.7" customHeight="1">
      <c r="A1" s="28" t="s">
        <v>2</v>
      </c>
      <c r="B1" s="28" t="s">
        <v>1</v>
      </c>
      <c r="C1" s="28" t="s">
        <v>27</v>
      </c>
      <c r="D1" s="28" t="s">
        <v>17</v>
      </c>
      <c r="E1" s="28" t="s">
        <v>28</v>
      </c>
      <c r="F1" s="28" t="s">
        <v>33</v>
      </c>
      <c r="G1" s="28" t="s">
        <v>29</v>
      </c>
      <c r="H1" s="28" t="s">
        <v>30</v>
      </c>
      <c r="I1" s="28" t="s">
        <v>12</v>
      </c>
      <c r="J1" s="28" t="s">
        <v>13</v>
      </c>
      <c r="K1" s="28" t="s">
        <v>31</v>
      </c>
      <c r="L1" s="28" t="s">
        <v>32</v>
      </c>
    </row>
    <row r="2" spans="1:12" ht="43.5" customHeight="1">
      <c r="A2" s="21">
        <v>1</v>
      </c>
      <c r="B2" s="6" t="s">
        <v>3</v>
      </c>
      <c r="C2" s="12">
        <v>600</v>
      </c>
      <c r="D2" s="11"/>
      <c r="E2" s="11"/>
      <c r="F2" s="11"/>
      <c r="G2" s="3">
        <v>0</v>
      </c>
      <c r="H2" s="3">
        <f>+G2*1.21</f>
        <v>0</v>
      </c>
      <c r="I2" s="3">
        <f>+C2*G2</f>
        <v>0</v>
      </c>
      <c r="J2" s="3">
        <f>+C2*H2</f>
        <v>0</v>
      </c>
      <c r="K2" s="4"/>
      <c r="L2" s="11"/>
    </row>
    <row r="3" spans="1:12" s="19" customFormat="1" ht="43.5" customHeight="1">
      <c r="A3" s="22">
        <v>2</v>
      </c>
      <c r="B3" s="17" t="s">
        <v>20</v>
      </c>
      <c r="C3" s="23">
        <v>6300000</v>
      </c>
      <c r="D3" s="24">
        <v>0</v>
      </c>
      <c r="E3" s="24">
        <v>0</v>
      </c>
      <c r="F3" s="24">
        <v>0</v>
      </c>
      <c r="G3" s="3">
        <v>0</v>
      </c>
      <c r="H3" s="3">
        <f aca="true" t="shared" si="0" ref="H3:H24">+G3*1.21</f>
        <v>0</v>
      </c>
      <c r="I3" s="3">
        <f>(E3*G3)</f>
        <v>0</v>
      </c>
      <c r="J3" s="3">
        <f>+E3*H3</f>
        <v>0</v>
      </c>
      <c r="K3" s="18"/>
      <c r="L3" s="18"/>
    </row>
    <row r="4" spans="1:12" ht="43.5" customHeight="1">
      <c r="A4" s="21">
        <v>3</v>
      </c>
      <c r="B4" s="6" t="s">
        <v>4</v>
      </c>
      <c r="C4" s="12">
        <v>200</v>
      </c>
      <c r="D4" s="11"/>
      <c r="E4" s="11"/>
      <c r="F4" s="11"/>
      <c r="G4" s="3">
        <v>0</v>
      </c>
      <c r="H4" s="3">
        <f t="shared" si="0"/>
        <v>0</v>
      </c>
      <c r="I4" s="3">
        <f>+C4*G4</f>
        <v>0</v>
      </c>
      <c r="J4" s="3">
        <f>+C4*H4</f>
        <v>0</v>
      </c>
      <c r="K4" s="4"/>
      <c r="L4" s="11"/>
    </row>
    <row r="5" spans="1:12" s="19" customFormat="1" ht="43.5" customHeight="1">
      <c r="A5" s="22">
        <v>4</v>
      </c>
      <c r="B5" s="17" t="s">
        <v>21</v>
      </c>
      <c r="C5" s="23">
        <v>1800000</v>
      </c>
      <c r="D5" s="24">
        <v>0</v>
      </c>
      <c r="E5" s="24">
        <v>0</v>
      </c>
      <c r="F5" s="24">
        <v>0</v>
      </c>
      <c r="G5" s="3">
        <v>0</v>
      </c>
      <c r="H5" s="3">
        <f t="shared" si="0"/>
        <v>0</v>
      </c>
      <c r="I5" s="3">
        <f>+E5*G5</f>
        <v>0</v>
      </c>
      <c r="J5" s="3">
        <f>+E5*H5</f>
        <v>0</v>
      </c>
      <c r="K5" s="18"/>
      <c r="L5" s="18"/>
    </row>
    <row r="6" spans="1:12" ht="43.5" customHeight="1">
      <c r="A6" s="21">
        <v>5</v>
      </c>
      <c r="B6" s="6" t="s">
        <v>5</v>
      </c>
      <c r="C6" s="12">
        <v>30</v>
      </c>
      <c r="D6" s="11"/>
      <c r="E6" s="11"/>
      <c r="F6" s="11"/>
      <c r="G6" s="3">
        <v>0</v>
      </c>
      <c r="H6" s="3">
        <f t="shared" si="0"/>
        <v>0</v>
      </c>
      <c r="I6" s="3">
        <f>+C6*G6</f>
        <v>0</v>
      </c>
      <c r="J6" s="3">
        <f>+C6*H6</f>
        <v>0</v>
      </c>
      <c r="K6" s="4"/>
      <c r="L6" s="11"/>
    </row>
    <row r="7" spans="1:12" s="19" customFormat="1" ht="43.5" customHeight="1">
      <c r="A7" s="22">
        <v>6</v>
      </c>
      <c r="B7" s="17" t="s">
        <v>22</v>
      </c>
      <c r="C7" s="23">
        <v>1000000</v>
      </c>
      <c r="D7" s="24">
        <v>0</v>
      </c>
      <c r="E7" s="24">
        <v>0</v>
      </c>
      <c r="F7" s="24">
        <v>0</v>
      </c>
      <c r="G7" s="3">
        <v>0</v>
      </c>
      <c r="H7" s="3">
        <f t="shared" si="0"/>
        <v>0</v>
      </c>
      <c r="I7" s="3">
        <f>+E7*G7</f>
        <v>0</v>
      </c>
      <c r="J7" s="3">
        <f>+E7*H7</f>
        <v>0</v>
      </c>
      <c r="K7" s="18"/>
      <c r="L7" s="18"/>
    </row>
    <row r="8" spans="1:12" ht="43.5" customHeight="1">
      <c r="A8" s="21">
        <v>7</v>
      </c>
      <c r="B8" s="6" t="s">
        <v>6</v>
      </c>
      <c r="C8" s="12">
        <v>20</v>
      </c>
      <c r="D8" s="11"/>
      <c r="E8" s="11"/>
      <c r="F8" s="11"/>
      <c r="G8" s="3">
        <v>0</v>
      </c>
      <c r="H8" s="3">
        <f t="shared" si="0"/>
        <v>0</v>
      </c>
      <c r="I8" s="3">
        <f>+C8*G8</f>
        <v>0</v>
      </c>
      <c r="J8" s="3">
        <f>+C8*H8</f>
        <v>0</v>
      </c>
      <c r="K8" s="4"/>
      <c r="L8" s="11"/>
    </row>
    <row r="9" spans="1:12" s="19" customFormat="1" ht="43.5" customHeight="1">
      <c r="A9" s="22">
        <v>8</v>
      </c>
      <c r="B9" s="17" t="s">
        <v>23</v>
      </c>
      <c r="C9" s="23">
        <v>260000</v>
      </c>
      <c r="D9" s="24">
        <v>0</v>
      </c>
      <c r="E9" s="24">
        <v>0</v>
      </c>
      <c r="F9" s="24">
        <v>0</v>
      </c>
      <c r="G9" s="3">
        <v>0</v>
      </c>
      <c r="H9" s="3">
        <f t="shared" si="0"/>
        <v>0</v>
      </c>
      <c r="I9" s="3">
        <f>+E9*G9</f>
        <v>0</v>
      </c>
      <c r="J9" s="3">
        <f>+E9*H9</f>
        <v>0</v>
      </c>
      <c r="K9" s="18"/>
      <c r="L9" s="18"/>
    </row>
    <row r="10" spans="1:12" s="19" customFormat="1" ht="43.5" customHeight="1">
      <c r="A10" s="21">
        <v>9</v>
      </c>
      <c r="B10" s="17" t="s">
        <v>23</v>
      </c>
      <c r="C10" s="23">
        <v>150000</v>
      </c>
      <c r="D10" s="24">
        <v>0</v>
      </c>
      <c r="E10" s="24">
        <v>0</v>
      </c>
      <c r="F10" s="24">
        <v>0</v>
      </c>
      <c r="G10" s="3">
        <v>0</v>
      </c>
      <c r="H10" s="3">
        <f aca="true" t="shared" si="1" ref="H10:H12">+G10*1.21</f>
        <v>0</v>
      </c>
      <c r="I10" s="3">
        <f aca="true" t="shared" si="2" ref="I10:I12">+E10*G10</f>
        <v>0</v>
      </c>
      <c r="J10" s="3">
        <f aca="true" t="shared" si="3" ref="J10:J12">+E10*H10</f>
        <v>0</v>
      </c>
      <c r="K10" s="18"/>
      <c r="L10" s="18"/>
    </row>
    <row r="11" spans="1:12" s="19" customFormat="1" ht="43.5" customHeight="1">
      <c r="A11" s="22">
        <v>10</v>
      </c>
      <c r="B11" s="17" t="s">
        <v>23</v>
      </c>
      <c r="C11" s="23">
        <v>150000</v>
      </c>
      <c r="D11" s="24">
        <v>0</v>
      </c>
      <c r="E11" s="24">
        <v>0</v>
      </c>
      <c r="F11" s="24">
        <v>0</v>
      </c>
      <c r="G11" s="3">
        <v>0</v>
      </c>
      <c r="H11" s="3">
        <f t="shared" si="1"/>
        <v>0</v>
      </c>
      <c r="I11" s="3">
        <f t="shared" si="2"/>
        <v>0</v>
      </c>
      <c r="J11" s="3">
        <f t="shared" si="3"/>
        <v>0</v>
      </c>
      <c r="K11" s="18"/>
      <c r="L11" s="18"/>
    </row>
    <row r="12" spans="1:12" s="19" customFormat="1" ht="43.5" customHeight="1">
      <c r="A12" s="21">
        <v>11</v>
      </c>
      <c r="B12" s="17" t="s">
        <v>23</v>
      </c>
      <c r="C12" s="23">
        <v>150000</v>
      </c>
      <c r="D12" s="24">
        <v>0</v>
      </c>
      <c r="E12" s="24">
        <v>0</v>
      </c>
      <c r="F12" s="24">
        <v>0</v>
      </c>
      <c r="G12" s="3">
        <v>0</v>
      </c>
      <c r="H12" s="3">
        <f t="shared" si="1"/>
        <v>0</v>
      </c>
      <c r="I12" s="3">
        <f t="shared" si="2"/>
        <v>0</v>
      </c>
      <c r="J12" s="3">
        <f t="shared" si="3"/>
        <v>0</v>
      </c>
      <c r="K12" s="18"/>
      <c r="L12" s="18"/>
    </row>
    <row r="13" spans="1:12" ht="43.5" customHeight="1">
      <c r="A13" s="22">
        <v>12</v>
      </c>
      <c r="B13" s="7" t="s">
        <v>7</v>
      </c>
      <c r="C13" s="12">
        <v>400</v>
      </c>
      <c r="D13" s="11"/>
      <c r="E13" s="11"/>
      <c r="F13" s="11"/>
      <c r="G13" s="3">
        <v>0</v>
      </c>
      <c r="H13" s="3">
        <f t="shared" si="0"/>
        <v>0</v>
      </c>
      <c r="I13" s="3">
        <f>+C13*G13</f>
        <v>0</v>
      </c>
      <c r="J13" s="3">
        <f>+C13*H13</f>
        <v>0</v>
      </c>
      <c r="K13" s="4"/>
      <c r="L13" s="11"/>
    </row>
    <row r="14" spans="1:12" s="19" customFormat="1" ht="43.5" customHeight="1">
      <c r="A14" s="21">
        <v>13</v>
      </c>
      <c r="B14" s="17" t="s">
        <v>24</v>
      </c>
      <c r="C14" s="23">
        <v>4200000</v>
      </c>
      <c r="D14" s="24">
        <v>0</v>
      </c>
      <c r="E14" s="24">
        <v>0</v>
      </c>
      <c r="F14" s="24">
        <v>0</v>
      </c>
      <c r="G14" s="3">
        <v>0</v>
      </c>
      <c r="H14" s="3">
        <f t="shared" si="0"/>
        <v>0</v>
      </c>
      <c r="I14" s="3">
        <f>+E14*G14</f>
        <v>0</v>
      </c>
      <c r="J14" s="3">
        <f>+E14*H14</f>
        <v>0</v>
      </c>
      <c r="K14" s="18"/>
      <c r="L14" s="18"/>
    </row>
    <row r="15" spans="1:12" ht="43.5" customHeight="1">
      <c r="A15" s="22">
        <v>14</v>
      </c>
      <c r="B15" s="7" t="s">
        <v>8</v>
      </c>
      <c r="C15" s="12">
        <v>50</v>
      </c>
      <c r="D15" s="11"/>
      <c r="E15" s="11"/>
      <c r="F15" s="11"/>
      <c r="G15" s="3">
        <v>0</v>
      </c>
      <c r="H15" s="3">
        <f t="shared" si="0"/>
        <v>0</v>
      </c>
      <c r="I15" s="3">
        <f>+C15*G15</f>
        <v>0</v>
      </c>
      <c r="J15" s="3">
        <f>+C15*H15</f>
        <v>0</v>
      </c>
      <c r="K15" s="4"/>
      <c r="L15" s="11"/>
    </row>
    <row r="16" spans="1:12" s="19" customFormat="1" ht="43.5" customHeight="1">
      <c r="A16" s="21">
        <v>15</v>
      </c>
      <c r="B16" s="20" t="s">
        <v>21</v>
      </c>
      <c r="C16" s="23">
        <v>450000</v>
      </c>
      <c r="D16" s="24">
        <v>0</v>
      </c>
      <c r="E16" s="24">
        <v>0</v>
      </c>
      <c r="F16" s="24">
        <v>0</v>
      </c>
      <c r="G16" s="3">
        <v>0</v>
      </c>
      <c r="H16" s="3">
        <f t="shared" si="0"/>
        <v>0</v>
      </c>
      <c r="I16" s="3">
        <f>+E16*G16</f>
        <v>0</v>
      </c>
      <c r="J16" s="3">
        <f>+E16*H16</f>
        <v>0</v>
      </c>
      <c r="K16" s="18"/>
      <c r="L16" s="18"/>
    </row>
    <row r="17" spans="1:12" ht="43.5" customHeight="1">
      <c r="A17" s="22">
        <v>16</v>
      </c>
      <c r="B17" s="7" t="s">
        <v>9</v>
      </c>
      <c r="C17" s="12">
        <v>10</v>
      </c>
      <c r="D17" s="11"/>
      <c r="E17" s="11"/>
      <c r="F17" s="11"/>
      <c r="G17" s="3">
        <v>0</v>
      </c>
      <c r="H17" s="3">
        <f t="shared" si="0"/>
        <v>0</v>
      </c>
      <c r="I17" s="3">
        <f>+C17*G17</f>
        <v>0</v>
      </c>
      <c r="J17" s="3">
        <f>+C17*H17</f>
        <v>0</v>
      </c>
      <c r="K17" s="4"/>
      <c r="L17" s="11"/>
    </row>
    <row r="18" spans="1:12" s="19" customFormat="1" ht="43.5" customHeight="1">
      <c r="A18" s="21">
        <v>17</v>
      </c>
      <c r="B18" s="20" t="s">
        <v>25</v>
      </c>
      <c r="C18" s="23">
        <v>625000</v>
      </c>
      <c r="D18" s="24">
        <v>0</v>
      </c>
      <c r="E18" s="24">
        <v>0</v>
      </c>
      <c r="F18" s="24">
        <v>0</v>
      </c>
      <c r="G18" s="3">
        <v>0</v>
      </c>
      <c r="H18" s="3">
        <f t="shared" si="0"/>
        <v>0</v>
      </c>
      <c r="I18" s="3">
        <f>+E18*G18</f>
        <v>0</v>
      </c>
      <c r="J18" s="3">
        <f>+E18*H18</f>
        <v>0</v>
      </c>
      <c r="K18" s="18"/>
      <c r="L18" s="18"/>
    </row>
    <row r="19" spans="1:12" ht="43.5" customHeight="1">
      <c r="A19" s="22">
        <v>18</v>
      </c>
      <c r="B19" s="7" t="s">
        <v>10</v>
      </c>
      <c r="C19" s="12">
        <v>10</v>
      </c>
      <c r="D19" s="11"/>
      <c r="E19" s="11"/>
      <c r="F19" s="11"/>
      <c r="G19" s="3">
        <v>0</v>
      </c>
      <c r="H19" s="3">
        <f t="shared" si="0"/>
        <v>0</v>
      </c>
      <c r="I19" s="3">
        <f>+C19*G19</f>
        <v>0</v>
      </c>
      <c r="J19" s="3">
        <f>+C19*H19</f>
        <v>0</v>
      </c>
      <c r="K19" s="4"/>
      <c r="L19" s="11"/>
    </row>
    <row r="20" spans="1:12" ht="43.5" customHeight="1">
      <c r="A20" s="21">
        <v>19</v>
      </c>
      <c r="B20" s="8" t="s">
        <v>26</v>
      </c>
      <c r="C20" s="23">
        <v>112000</v>
      </c>
      <c r="D20" s="24">
        <v>0</v>
      </c>
      <c r="E20" s="24">
        <v>0</v>
      </c>
      <c r="F20" s="24">
        <v>0</v>
      </c>
      <c r="G20" s="3">
        <v>0</v>
      </c>
      <c r="H20" s="3">
        <f t="shared" si="0"/>
        <v>0</v>
      </c>
      <c r="I20" s="3">
        <f>+E20*G20</f>
        <v>0</v>
      </c>
      <c r="J20" s="3">
        <f>+E20*H20</f>
        <v>0</v>
      </c>
      <c r="K20" s="4"/>
      <c r="L20" s="18"/>
    </row>
    <row r="21" spans="1:12" ht="43.5" customHeight="1">
      <c r="A21" s="22">
        <v>20</v>
      </c>
      <c r="B21" s="8" t="s">
        <v>26</v>
      </c>
      <c r="C21" s="23">
        <v>69000</v>
      </c>
      <c r="D21" s="24">
        <v>0</v>
      </c>
      <c r="E21" s="24">
        <v>0</v>
      </c>
      <c r="F21" s="24">
        <v>0</v>
      </c>
      <c r="G21" s="3">
        <v>0</v>
      </c>
      <c r="H21" s="3">
        <f aca="true" t="shared" si="4" ref="H21:H23">+G21*1.21</f>
        <v>0</v>
      </c>
      <c r="I21" s="3">
        <f aca="true" t="shared" si="5" ref="I21:I23">+E21*G21</f>
        <v>0</v>
      </c>
      <c r="J21" s="3">
        <f aca="true" t="shared" si="6" ref="J21:J23">+E21*H21</f>
        <v>0</v>
      </c>
      <c r="K21" s="4"/>
      <c r="L21" s="18"/>
    </row>
    <row r="22" spans="1:12" ht="43.5" customHeight="1">
      <c r="A22" s="21">
        <v>21</v>
      </c>
      <c r="B22" s="8" t="s">
        <v>26</v>
      </c>
      <c r="C22" s="23">
        <v>69000</v>
      </c>
      <c r="D22" s="24">
        <v>0</v>
      </c>
      <c r="E22" s="24">
        <v>0</v>
      </c>
      <c r="F22" s="24">
        <v>0</v>
      </c>
      <c r="G22" s="3">
        <v>0</v>
      </c>
      <c r="H22" s="3">
        <f t="shared" si="4"/>
        <v>0</v>
      </c>
      <c r="I22" s="3">
        <f t="shared" si="5"/>
        <v>0</v>
      </c>
      <c r="J22" s="3">
        <f t="shared" si="6"/>
        <v>0</v>
      </c>
      <c r="K22" s="4"/>
      <c r="L22" s="18"/>
    </row>
    <row r="23" spans="1:12" ht="43.5" customHeight="1">
      <c r="A23" s="22">
        <v>22</v>
      </c>
      <c r="B23" s="8" t="s">
        <v>26</v>
      </c>
      <c r="C23" s="23">
        <v>69000</v>
      </c>
      <c r="D23" s="24">
        <v>0</v>
      </c>
      <c r="E23" s="24">
        <v>0</v>
      </c>
      <c r="F23" s="24">
        <v>0</v>
      </c>
      <c r="G23" s="3">
        <v>0</v>
      </c>
      <c r="H23" s="3">
        <f t="shared" si="4"/>
        <v>0</v>
      </c>
      <c r="I23" s="3">
        <f t="shared" si="5"/>
        <v>0</v>
      </c>
      <c r="J23" s="3">
        <f t="shared" si="6"/>
        <v>0</v>
      </c>
      <c r="K23" s="4"/>
      <c r="L23" s="18"/>
    </row>
    <row r="24" spans="1:12" ht="43.5" customHeight="1">
      <c r="A24" s="21">
        <v>23</v>
      </c>
      <c r="B24" s="7" t="s">
        <v>11</v>
      </c>
      <c r="C24" s="12">
        <v>50</v>
      </c>
      <c r="D24" s="11"/>
      <c r="E24" s="11"/>
      <c r="F24" s="11"/>
      <c r="G24" s="3">
        <v>0</v>
      </c>
      <c r="H24" s="3">
        <f t="shared" si="0"/>
        <v>0</v>
      </c>
      <c r="I24" s="3">
        <f>+C24*G24</f>
        <v>0</v>
      </c>
      <c r="J24" s="3">
        <f>+C24*H24</f>
        <v>0</v>
      </c>
      <c r="K24" s="4"/>
      <c r="L24" s="11"/>
    </row>
    <row r="25" spans="1:12" ht="43.5" customHeight="1">
      <c r="A25" s="22">
        <v>24</v>
      </c>
      <c r="B25" s="20" t="s">
        <v>23</v>
      </c>
      <c r="C25" s="23">
        <v>650000</v>
      </c>
      <c r="D25" s="24">
        <v>0</v>
      </c>
      <c r="E25" s="24">
        <v>0</v>
      </c>
      <c r="F25" s="24">
        <v>0</v>
      </c>
      <c r="G25" s="3">
        <v>0</v>
      </c>
      <c r="H25" s="3">
        <f>+G25*1.21</f>
        <v>0</v>
      </c>
      <c r="I25" s="3">
        <f>+E25*G25</f>
        <v>0</v>
      </c>
      <c r="J25" s="3">
        <f>+E25*H25</f>
        <v>0</v>
      </c>
      <c r="K25" s="18"/>
      <c r="L25" s="18"/>
    </row>
    <row r="26" spans="1:12" ht="43.5" customHeight="1">
      <c r="A26" s="21">
        <v>25</v>
      </c>
      <c r="B26" s="20" t="s">
        <v>23</v>
      </c>
      <c r="C26" s="23">
        <v>400000</v>
      </c>
      <c r="D26" s="24">
        <v>0</v>
      </c>
      <c r="E26" s="24">
        <v>0</v>
      </c>
      <c r="F26" s="24">
        <v>0</v>
      </c>
      <c r="G26" s="3">
        <v>0</v>
      </c>
      <c r="H26" s="3">
        <f>+G26*1.21</f>
        <v>0</v>
      </c>
      <c r="I26" s="3">
        <f>+E26*G26</f>
        <v>0</v>
      </c>
      <c r="J26" s="3">
        <f>+E26*H26</f>
        <v>0</v>
      </c>
      <c r="K26" s="18"/>
      <c r="L26" s="18"/>
    </row>
    <row r="27" spans="1:12" ht="43.5" customHeight="1">
      <c r="A27" s="22">
        <v>26</v>
      </c>
      <c r="B27" s="20" t="s">
        <v>23</v>
      </c>
      <c r="C27" s="23">
        <v>400000</v>
      </c>
      <c r="D27" s="24">
        <v>0</v>
      </c>
      <c r="E27" s="24">
        <v>0</v>
      </c>
      <c r="F27" s="24">
        <v>0</v>
      </c>
      <c r="G27" s="3">
        <v>0</v>
      </c>
      <c r="H27" s="3">
        <f>+G27*1.21</f>
        <v>0</v>
      </c>
      <c r="I27" s="3">
        <f>+E27*G27</f>
        <v>0</v>
      </c>
      <c r="J27" s="3">
        <f>+E27*H27</f>
        <v>0</v>
      </c>
      <c r="K27" s="18"/>
      <c r="L27" s="18"/>
    </row>
    <row r="28" spans="1:12" s="19" customFormat="1" ht="43.5" customHeight="1">
      <c r="A28" s="21">
        <v>27</v>
      </c>
      <c r="B28" s="20" t="s">
        <v>23</v>
      </c>
      <c r="C28" s="23">
        <v>400000</v>
      </c>
      <c r="D28" s="24">
        <v>0</v>
      </c>
      <c r="E28" s="24">
        <v>0</v>
      </c>
      <c r="F28" s="24">
        <v>0</v>
      </c>
      <c r="G28" s="3">
        <v>0</v>
      </c>
      <c r="H28" s="3">
        <f>+G28*1.21</f>
        <v>0</v>
      </c>
      <c r="I28" s="3">
        <f>+E28*G28</f>
        <v>0</v>
      </c>
      <c r="J28" s="3">
        <f>+E28*H28</f>
        <v>0</v>
      </c>
      <c r="K28" s="18"/>
      <c r="L28" s="18"/>
    </row>
    <row r="29" spans="1:11" ht="35.45" customHeight="1">
      <c r="A29" s="35" t="s">
        <v>0</v>
      </c>
      <c r="B29" s="36"/>
      <c r="C29" s="36"/>
      <c r="D29" s="36"/>
      <c r="E29" s="36"/>
      <c r="F29" s="36"/>
      <c r="G29" s="36"/>
      <c r="H29" s="37"/>
      <c r="I29" s="5">
        <f>SUM(I2:I24)</f>
        <v>0</v>
      </c>
      <c r="J29" s="2">
        <f>SUM(J2:J24)</f>
        <v>0</v>
      </c>
      <c r="K29" s="25"/>
    </row>
    <row r="30" spans="1:11" ht="35.45" customHeight="1">
      <c r="A30" s="38" t="s">
        <v>18</v>
      </c>
      <c r="B30" s="38"/>
      <c r="C30" s="38"/>
      <c r="D30" s="38"/>
      <c r="E30" s="38"/>
      <c r="F30" s="38"/>
      <c r="G30" s="26"/>
      <c r="H30" s="26"/>
      <c r="I30" s="26"/>
      <c r="J30" s="26"/>
      <c r="K30" s="26"/>
    </row>
    <row r="31" spans="1:11" ht="37.35" customHeight="1">
      <c r="A31" s="40" t="s">
        <v>19</v>
      </c>
      <c r="B31" s="40"/>
      <c r="C31" s="40"/>
      <c r="D31" s="40"/>
      <c r="E31" s="40"/>
      <c r="F31" s="40"/>
      <c r="G31" s="40"/>
      <c r="H31" s="40"/>
      <c r="I31" s="40"/>
      <c r="J31" s="40"/>
      <c r="K31" s="15"/>
    </row>
    <row r="32" spans="1:3" s="10" customFormat="1" ht="39.4" customHeight="1">
      <c r="A32" s="27" t="s">
        <v>15</v>
      </c>
      <c r="B32" s="16"/>
      <c r="C32" s="16"/>
    </row>
    <row r="33" spans="1:11" ht="29.85" customHeight="1">
      <c r="A33" s="29" t="s">
        <v>14</v>
      </c>
      <c r="B33" s="30"/>
      <c r="C33" s="30"/>
      <c r="D33" s="30"/>
      <c r="E33" s="30"/>
      <c r="F33" s="30"/>
      <c r="G33" s="30"/>
      <c r="H33" s="30"/>
      <c r="I33" s="30"/>
      <c r="J33" s="31"/>
      <c r="K33" s="13"/>
    </row>
    <row r="34" spans="1:11" ht="33.95" customHeight="1">
      <c r="A34" s="32" t="s">
        <v>34</v>
      </c>
      <c r="B34" s="33"/>
      <c r="C34" s="33"/>
      <c r="D34" s="33"/>
      <c r="E34" s="33"/>
      <c r="F34" s="33"/>
      <c r="G34" s="33"/>
      <c r="H34" s="33"/>
      <c r="I34" s="33"/>
      <c r="J34" s="34"/>
      <c r="K34" s="13"/>
    </row>
    <row r="35" spans="1:11" ht="31.9" customHeight="1">
      <c r="A35" s="39" t="s">
        <v>16</v>
      </c>
      <c r="B35" s="39"/>
      <c r="C35" s="39"/>
      <c r="D35" s="39"/>
      <c r="E35" s="39"/>
      <c r="F35" s="39"/>
      <c r="G35" s="39"/>
      <c r="H35" s="39"/>
      <c r="I35" s="39"/>
      <c r="J35" s="39"/>
      <c r="K35" s="14"/>
    </row>
    <row r="36" spans="1:11" ht="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</row>
  </sheetData>
  <protectedRanges>
    <protectedRange sqref="G2:H28" name="Oblast2"/>
    <protectedRange sqref="K2:K28 D2:F28" name="Oblast1"/>
  </protectedRanges>
  <mergeCells count="4">
    <mergeCell ref="A29:H29"/>
    <mergeCell ref="A30:F30"/>
    <mergeCell ref="A35:J35"/>
    <mergeCell ref="A31:J31"/>
  </mergeCells>
  <printOptions/>
  <pageMargins left="0.7" right="0.7" top="0.75" bottom="0.75" header="0.3" footer="0.3"/>
  <pageSetup fitToHeight="0" fitToWidth="1" horizontalDpi="600" verticalDpi="600" orientation="landscape" paperSize="9" scale="49" r:id="rId1"/>
  <ignoredErrors>
    <ignoredError sqref="I5:J5 I8:J8 I14:J14 I17:J17 I19:J19 I24:J24 I3:J3 J4 I6:J6 I13:J13 I15:J15 I18:J18 I7:J7 I16:J16" formula="1"/>
  </ignoredError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01BC34871BCD34D8692E0E62C8FCDFB" ma:contentTypeVersion="0" ma:contentTypeDescription="Vytvořit nový dokument" ma:contentTypeScope="" ma:versionID="26a0a78d4f2f1c6e7f968f26bcc29021">
  <xsd:schema xmlns:xsd="http://www.w3.org/2001/XMLSchema" xmlns:p="http://schemas.microsoft.com/office/2006/metadata/properties" targetNamespace="http://schemas.microsoft.com/office/2006/metadata/properties" ma:root="true" ma:fieldsID="f83aa44906b87de6320eefc400694bb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 ma:readOnly="true"/>
        <xsd:element ref="dc:title" minOccurs="0" maxOccurs="1" ma:index="4" ma:displayName="Název položky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C7E54899-D31A-492B-BA3A-A2A57EE1CBC9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6F9E43A-D12C-4AFB-8C56-7555EFF8DFD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EC00C83-BB2C-4071-B3F8-060882C57E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2014-01-16T16:27:58Z</dcterms:created>
  <dcterms:modified xsi:type="dcterms:W3CDTF">2020-02-18T12:53:30Z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0x010100F01BC34871BCD34D8692E0E62C8FCDFB</vt:lpwstr>
  </property>
</Properties>
</file>