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380" firstSheet="1" activeTab="1"/>
  </bookViews>
  <sheets>
    <sheet name="Kardiostimulátory" sheetId="1" state="hidden" r:id="rId1"/>
    <sheet name="část 1 - 10" sheetId="2" r:id="rId2"/>
  </sheets>
  <definedNames/>
  <calcPr fullCalcOnLoad="1"/>
</workbook>
</file>

<file path=xl/sharedStrings.xml><?xml version="1.0" encoding="utf-8"?>
<sst xmlns="http://schemas.openxmlformats.org/spreadsheetml/2006/main" count="186" uniqueCount="66">
  <si>
    <t>Cena za ks bez DPH</t>
  </si>
  <si>
    <t>Nabízený materiál (obchodní název)</t>
  </si>
  <si>
    <t>Kód VZP</t>
  </si>
  <si>
    <t>Základní nabídková cena</t>
  </si>
  <si>
    <t>Cena za ks vč. DPH</t>
  </si>
  <si>
    <t>Celková nabídková cena včetně DPH při předpokládaném ročním počtu kusů</t>
  </si>
  <si>
    <t>Předpokládaný odběr v ks/rok</t>
  </si>
  <si>
    <t>Katalogové / objednací číslo</t>
  </si>
  <si>
    <t>Dvoudutinový kardiovertr s upozorněním - samostatný přístroj</t>
  </si>
  <si>
    <t>Dvoudutinový kardiovertr s upozorněním - samostatné elektrody</t>
  </si>
  <si>
    <t xml:space="preserve">Dvoudutinový kardioverter s upozorněním - sada </t>
  </si>
  <si>
    <t>II.</t>
  </si>
  <si>
    <t>III.</t>
  </si>
  <si>
    <t>Části</t>
  </si>
  <si>
    <t>Typ</t>
  </si>
  <si>
    <t>Položka</t>
  </si>
  <si>
    <t>Samostatný přístroj</t>
  </si>
  <si>
    <t xml:space="preserve">Sada </t>
  </si>
  <si>
    <t>Samostatné elektrody</t>
  </si>
  <si>
    <t>I.</t>
  </si>
  <si>
    <t>Kardiostimulátory</t>
  </si>
  <si>
    <t>Kardiostimulátory s možností vyšetření magnetickou rezonancí</t>
  </si>
  <si>
    <t>a) Jednodutinové kardiostimulátory</t>
  </si>
  <si>
    <t>b) Dvoudutinové kardiostimulátory</t>
  </si>
  <si>
    <t xml:space="preserve">c) Biventrikulární kardiostimulátory </t>
  </si>
  <si>
    <t xml:space="preserve">Kardiostimulátory pro nekomplikované pacienty </t>
  </si>
  <si>
    <t>a) Jednodutinové kardiostimulátory bez frekvenční adaptace</t>
  </si>
  <si>
    <t>b) Jednodutinové kardiostimulátory s frekvenční adaptací</t>
  </si>
  <si>
    <t>c) Dvoudutinové kardiostimulátory bez frekvenční adaptace</t>
  </si>
  <si>
    <t>d)Dvoudutinové kardiostimulátory s frekvenční adaptací</t>
  </si>
  <si>
    <t xml:space="preserve">e) Biventrikulární kardiostimulátory </t>
  </si>
  <si>
    <t>f) Biventrikulární kardiostimul.  s frekvenční adaptací a rozšířenými funkcemi</t>
  </si>
  <si>
    <t xml:space="preserve">Kardiostimulátory BASIC </t>
  </si>
  <si>
    <t>I. Kardiostimulátory BASIC</t>
  </si>
  <si>
    <t xml:space="preserve">a) Jednodutinové </t>
  </si>
  <si>
    <t xml:space="preserve">b) Dvoudutinové </t>
  </si>
  <si>
    <t xml:space="preserve">c) Biventrikulární </t>
  </si>
  <si>
    <t>sada s 1 elektrodou</t>
  </si>
  <si>
    <t>sada se 2 elektrodami</t>
  </si>
  <si>
    <t>sada se 3 elektrodami</t>
  </si>
  <si>
    <t xml:space="preserve">CELKEM </t>
  </si>
  <si>
    <t>Kardiovertery - defibrilátory</t>
  </si>
  <si>
    <t>VI. Kardiovertery BASIC</t>
  </si>
  <si>
    <t>předpokládaná hodnota za dobu plnění 2. roky</t>
  </si>
  <si>
    <r>
      <rPr>
        <b/>
        <sz val="11"/>
        <rFont val="Calibri"/>
        <family val="2"/>
      </rPr>
      <t>II. Kardiostimulátory PREMIUM</t>
    </r>
    <r>
      <rPr>
        <sz val="11"/>
        <rFont val="Calibri"/>
        <family val="2"/>
      </rPr>
      <t xml:space="preserve">         - s možností vzdálené kontroly pacienta</t>
    </r>
  </si>
  <si>
    <r>
      <rPr>
        <b/>
        <sz val="11"/>
        <rFont val="Calibri"/>
        <family val="2"/>
      </rPr>
      <t>III. Kardiostimulátory PREMIUM</t>
    </r>
    <r>
      <rPr>
        <sz val="11"/>
        <rFont val="Calibri"/>
        <family val="2"/>
      </rPr>
      <t xml:space="preserve">          - s možností vyšetření magnetickou rezonancí</t>
    </r>
  </si>
  <si>
    <r>
      <rPr>
        <b/>
        <sz val="11"/>
        <rFont val="Calibri"/>
        <family val="2"/>
      </rPr>
      <t>IV. Kardiostimulátory PREMIUM</t>
    </r>
    <r>
      <rPr>
        <sz val="11"/>
        <rFont val="Calibri"/>
        <family val="2"/>
      </rPr>
      <t xml:space="preserve">         - s minimalizací nežádoucí komorové stimulace</t>
    </r>
  </si>
  <si>
    <r>
      <rPr>
        <b/>
        <sz val="11"/>
        <rFont val="Calibri"/>
        <family val="2"/>
      </rPr>
      <t>V. Kardiostimulátory PREMIUM</t>
    </r>
    <r>
      <rPr>
        <sz val="11"/>
        <rFont val="Calibri"/>
        <family val="2"/>
      </rPr>
      <t xml:space="preserve">         - s pokročilým senzorem</t>
    </r>
  </si>
  <si>
    <r>
      <rPr>
        <b/>
        <sz val="11"/>
        <rFont val="Calibri"/>
        <family val="2"/>
      </rPr>
      <t>VII. Kardiovertery PREMIUM</t>
    </r>
    <r>
      <rPr>
        <sz val="11"/>
        <rFont val="Calibri"/>
        <family val="2"/>
      </rPr>
      <t xml:space="preserve">                  - s možností vzdálené kontroly pacienta</t>
    </r>
  </si>
  <si>
    <r>
      <rPr>
        <b/>
        <sz val="11"/>
        <rFont val="Calibri"/>
        <family val="2"/>
      </rPr>
      <t>VIII. Kardiovertery PREMIUM</t>
    </r>
    <r>
      <rPr>
        <sz val="11"/>
        <rFont val="Calibri"/>
        <family val="2"/>
      </rPr>
      <t xml:space="preserve">              - s možností vyšetření magnetickou rezonancí</t>
    </r>
  </si>
  <si>
    <r>
      <rPr>
        <b/>
        <sz val="11"/>
        <rFont val="Calibri"/>
        <family val="2"/>
      </rPr>
      <t>IX. Kardiostimulátory PREMIUM</t>
    </r>
    <r>
      <rPr>
        <sz val="11"/>
        <rFont val="Calibri"/>
        <family val="2"/>
      </rPr>
      <t xml:space="preserve">         - s možností pokročilého nastavení parametrů zpracování signálů</t>
    </r>
  </si>
  <si>
    <r>
      <rPr>
        <b/>
        <sz val="11"/>
        <rFont val="Calibri"/>
        <family val="2"/>
      </rPr>
      <t>X. Kardiostimulátory PREMIUM</t>
    </r>
    <r>
      <rPr>
        <sz val="11"/>
        <rFont val="Calibri"/>
        <family val="2"/>
      </rPr>
      <t xml:space="preserve">         - s možností včasného upozornění hrozícího srdečního selhání</t>
    </r>
  </si>
  <si>
    <t>část. 1</t>
  </si>
  <si>
    <t>část. 2</t>
  </si>
  <si>
    <t>část 3</t>
  </si>
  <si>
    <t>část 4</t>
  </si>
  <si>
    <t>část 5</t>
  </si>
  <si>
    <t>část 6</t>
  </si>
  <si>
    <t>část 7</t>
  </si>
  <si>
    <t>část 8</t>
  </si>
  <si>
    <t>část 9</t>
  </si>
  <si>
    <t>část 10</t>
  </si>
  <si>
    <t>části zakázky</t>
  </si>
  <si>
    <t>Cena bez DPH celkem za celou dobu plnění 2. roky</t>
  </si>
  <si>
    <t>DPH</t>
  </si>
  <si>
    <t>Cena vč. DPH celkem za celou dobu plnění 2. roky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</si>
</sst>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_-* #,##0.0\ [$Kč-405]_-;\-* #,##0.0\ [$Kč-405]_-;_-* &quot;-&quot;??\ [$Kč-405]_-;_-@_-"/>
    <numFmt numFmtId="166" formatCode="_-* #,##0\ [$Kč-405]_-;\-* #,##0\ [$Kč-405]_-;_-* &quot;-&quot;??\ [$Kč-405]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166" fontId="3" fillId="0" borderId="0" xfId="39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166" fontId="24" fillId="0" borderId="0" xfId="0" applyNumberFormat="1" applyFont="1" applyAlignment="1">
      <alignment vertical="center"/>
    </xf>
    <xf numFmtId="166" fontId="24" fillId="0" borderId="0" xfId="39" applyNumberFormat="1" applyFont="1" applyAlignment="1">
      <alignment vertical="center"/>
    </xf>
    <xf numFmtId="166" fontId="3" fillId="0" borderId="0" xfId="39" applyNumberFormat="1" applyFont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166" fontId="3" fillId="0" borderId="0" xfId="0" applyNumberFormat="1" applyFont="1" applyAlignment="1">
      <alignment/>
    </xf>
    <xf numFmtId="166" fontId="3" fillId="0" borderId="0" xfId="39" applyNumberFormat="1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1" xfId="0" applyFont="1" applyBorder="1" applyAlignment="1">
      <alignment/>
    </xf>
    <xf numFmtId="166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13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4" fillId="0" borderId="4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zoomScale="85" zoomScaleNormal="85" zoomScalePageLayoutView="0" workbookViewId="0" topLeftCell="A10">
      <selection activeCell="A6" sqref="A6:A15"/>
    </sheetView>
  </sheetViews>
  <sheetFormatPr defaultColWidth="9.140625" defaultRowHeight="15"/>
  <cols>
    <col min="1" max="1" width="8.421875" style="10" customWidth="1"/>
    <col min="2" max="2" width="27.00390625" style="10" customWidth="1"/>
    <col min="3" max="3" width="64.28125" style="1" customWidth="1"/>
    <col min="4" max="4" width="15.140625" style="1" customWidth="1"/>
    <col min="5" max="5" width="14.8515625" style="1" customWidth="1"/>
    <col min="6" max="6" width="24.421875" style="1" customWidth="1"/>
    <col min="7" max="7" width="12.00390625" style="1" customWidth="1"/>
    <col min="8" max="9" width="10.7109375" style="1" customWidth="1"/>
    <col min="10" max="10" width="15.00390625" style="1" customWidth="1"/>
    <col min="11" max="16384" width="9.140625" style="1" customWidth="1"/>
  </cols>
  <sheetData>
    <row r="2" spans="1:2" ht="21">
      <c r="A2" s="11"/>
      <c r="B2" s="12" t="s">
        <v>20</v>
      </c>
    </row>
    <row r="3" ht="15.75" thickBot="1"/>
    <row r="4" spans="1:10" ht="37.5" customHeight="1">
      <c r="A4" s="72" t="s">
        <v>13</v>
      </c>
      <c r="B4" s="67" t="s">
        <v>15</v>
      </c>
      <c r="C4" s="67" t="s">
        <v>14</v>
      </c>
      <c r="D4" s="75" t="s">
        <v>6</v>
      </c>
      <c r="E4" s="61" t="s">
        <v>7</v>
      </c>
      <c r="F4" s="63" t="s">
        <v>1</v>
      </c>
      <c r="G4" s="65" t="s">
        <v>2</v>
      </c>
      <c r="H4" s="58" t="s">
        <v>3</v>
      </c>
      <c r="I4" s="59"/>
      <c r="J4" s="60"/>
    </row>
    <row r="5" spans="1:10" ht="75" customHeight="1" thickBot="1">
      <c r="A5" s="73"/>
      <c r="B5" s="68"/>
      <c r="C5" s="68"/>
      <c r="D5" s="76"/>
      <c r="E5" s="62"/>
      <c r="F5" s="64"/>
      <c r="G5" s="66"/>
      <c r="H5" s="2" t="s">
        <v>0</v>
      </c>
      <c r="I5" s="3" t="s">
        <v>4</v>
      </c>
      <c r="J5" s="4" t="s">
        <v>5</v>
      </c>
    </row>
    <row r="6" spans="1:10" ht="21.75" customHeight="1" thickBot="1">
      <c r="A6" s="79" t="s">
        <v>19</v>
      </c>
      <c r="B6" s="16" t="s">
        <v>32</v>
      </c>
      <c r="D6" s="14"/>
      <c r="E6" s="14"/>
      <c r="F6" s="14"/>
      <c r="G6" s="14"/>
      <c r="H6" s="15"/>
      <c r="I6" s="15"/>
      <c r="J6" s="15"/>
    </row>
    <row r="7" spans="1:10" ht="15" customHeight="1">
      <c r="A7" s="80"/>
      <c r="B7" s="65" t="s">
        <v>22</v>
      </c>
      <c r="C7" s="6" t="s">
        <v>17</v>
      </c>
      <c r="D7" s="20"/>
      <c r="E7" s="5"/>
      <c r="F7" s="6"/>
      <c r="G7" s="5"/>
      <c r="H7" s="5"/>
      <c r="I7" s="5"/>
      <c r="J7" s="21"/>
    </row>
    <row r="8" spans="1:10" ht="15" customHeight="1">
      <c r="A8" s="80"/>
      <c r="B8" s="74"/>
      <c r="C8" s="17" t="s">
        <v>16</v>
      </c>
      <c r="D8" s="18"/>
      <c r="E8" s="19"/>
      <c r="F8" s="17"/>
      <c r="G8" s="19"/>
      <c r="H8" s="19"/>
      <c r="I8" s="19"/>
      <c r="J8" s="22"/>
    </row>
    <row r="9" spans="1:10" ht="15" customHeight="1" thickBot="1">
      <c r="A9" s="80"/>
      <c r="B9" s="66"/>
      <c r="C9" s="23" t="s">
        <v>18</v>
      </c>
      <c r="D9" s="24"/>
      <c r="E9" s="25"/>
      <c r="F9" s="23"/>
      <c r="G9" s="25"/>
      <c r="H9" s="25"/>
      <c r="I9" s="25"/>
      <c r="J9" s="26"/>
    </row>
    <row r="10" spans="1:10" ht="15" customHeight="1">
      <c r="A10" s="80"/>
      <c r="B10" s="65" t="s">
        <v>23</v>
      </c>
      <c r="C10" s="6" t="s">
        <v>17</v>
      </c>
      <c r="D10" s="20"/>
      <c r="E10" s="5"/>
      <c r="F10" s="6"/>
      <c r="G10" s="5"/>
      <c r="H10" s="5"/>
      <c r="I10" s="5"/>
      <c r="J10" s="21"/>
    </row>
    <row r="11" spans="1:10" ht="15" customHeight="1">
      <c r="A11" s="80"/>
      <c r="B11" s="74"/>
      <c r="C11" s="17" t="s">
        <v>16</v>
      </c>
      <c r="D11" s="18"/>
      <c r="E11" s="19"/>
      <c r="F11" s="17"/>
      <c r="G11" s="19"/>
      <c r="H11" s="19"/>
      <c r="I11" s="19"/>
      <c r="J11" s="22"/>
    </row>
    <row r="12" spans="1:10" ht="15" customHeight="1" thickBot="1">
      <c r="A12" s="80"/>
      <c r="B12" s="66"/>
      <c r="C12" s="23" t="s">
        <v>18</v>
      </c>
      <c r="D12" s="24"/>
      <c r="E12" s="25"/>
      <c r="F12" s="23"/>
      <c r="G12" s="25"/>
      <c r="H12" s="25"/>
      <c r="I12" s="25"/>
      <c r="J12" s="26"/>
    </row>
    <row r="13" spans="1:10" ht="15" customHeight="1">
      <c r="A13" s="80"/>
      <c r="B13" s="65" t="s">
        <v>24</v>
      </c>
      <c r="C13" s="6" t="s">
        <v>17</v>
      </c>
      <c r="D13" s="20"/>
      <c r="E13" s="5"/>
      <c r="F13" s="6"/>
      <c r="G13" s="5"/>
      <c r="H13" s="5"/>
      <c r="I13" s="5"/>
      <c r="J13" s="21"/>
    </row>
    <row r="14" spans="1:10" ht="15" customHeight="1">
      <c r="A14" s="80"/>
      <c r="B14" s="74"/>
      <c r="C14" s="17" t="s">
        <v>16</v>
      </c>
      <c r="D14" s="18"/>
      <c r="E14" s="19"/>
      <c r="F14" s="17"/>
      <c r="G14" s="19"/>
      <c r="H14" s="19"/>
      <c r="I14" s="19"/>
      <c r="J14" s="22"/>
    </row>
    <row r="15" spans="1:10" ht="15" customHeight="1" thickBot="1">
      <c r="A15" s="81"/>
      <c r="B15" s="66"/>
      <c r="C15" s="23" t="s">
        <v>18</v>
      </c>
      <c r="D15" s="24"/>
      <c r="E15" s="25"/>
      <c r="F15" s="23"/>
      <c r="G15" s="25"/>
      <c r="H15" s="25"/>
      <c r="I15" s="25"/>
      <c r="J15" s="26"/>
    </row>
    <row r="16" spans="1:10" ht="15" customHeight="1" thickBot="1">
      <c r="A16" s="82" t="s">
        <v>11</v>
      </c>
      <c r="B16" s="16" t="s">
        <v>25</v>
      </c>
      <c r="D16" s="14"/>
      <c r="E16" s="14"/>
      <c r="F16" s="14"/>
      <c r="G16" s="14"/>
      <c r="H16" s="15"/>
      <c r="I16" s="15"/>
      <c r="J16" s="15"/>
    </row>
    <row r="17" spans="1:10" ht="15" customHeight="1">
      <c r="A17" s="83"/>
      <c r="B17" s="69" t="s">
        <v>26</v>
      </c>
      <c r="C17" s="6" t="s">
        <v>17</v>
      </c>
      <c r="D17" s="20"/>
      <c r="E17" s="5"/>
      <c r="F17" s="6"/>
      <c r="G17" s="5"/>
      <c r="H17" s="5"/>
      <c r="I17" s="5"/>
      <c r="J17" s="21"/>
    </row>
    <row r="18" spans="1:10" ht="15" customHeight="1">
      <c r="A18" s="83"/>
      <c r="B18" s="77"/>
      <c r="C18" s="17" t="s">
        <v>16</v>
      </c>
      <c r="D18" s="18"/>
      <c r="E18" s="19"/>
      <c r="F18" s="17"/>
      <c r="G18" s="19"/>
      <c r="H18" s="19"/>
      <c r="I18" s="19"/>
      <c r="J18" s="22"/>
    </row>
    <row r="19" spans="1:10" ht="15" customHeight="1" thickBot="1">
      <c r="A19" s="83"/>
      <c r="B19" s="78"/>
      <c r="C19" s="23" t="s">
        <v>18</v>
      </c>
      <c r="D19" s="24"/>
      <c r="E19" s="25"/>
      <c r="F19" s="23"/>
      <c r="G19" s="25"/>
      <c r="H19" s="25"/>
      <c r="I19" s="25"/>
      <c r="J19" s="26"/>
    </row>
    <row r="20" spans="1:10" ht="15" customHeight="1">
      <c r="A20" s="83"/>
      <c r="B20" s="69" t="s">
        <v>27</v>
      </c>
      <c r="C20" s="6" t="s">
        <v>17</v>
      </c>
      <c r="D20" s="20"/>
      <c r="E20" s="5"/>
      <c r="F20" s="6"/>
      <c r="G20" s="5"/>
      <c r="H20" s="5"/>
      <c r="I20" s="5"/>
      <c r="J20" s="21"/>
    </row>
    <row r="21" spans="1:10" ht="15" customHeight="1">
      <c r="A21" s="83"/>
      <c r="B21" s="70"/>
      <c r="C21" s="17" t="s">
        <v>16</v>
      </c>
      <c r="D21" s="18"/>
      <c r="E21" s="19"/>
      <c r="F21" s="17"/>
      <c r="G21" s="19"/>
      <c r="H21" s="19"/>
      <c r="I21" s="19"/>
      <c r="J21" s="22"/>
    </row>
    <row r="22" spans="1:10" ht="21.75" customHeight="1" thickBot="1">
      <c r="A22" s="83"/>
      <c r="B22" s="71"/>
      <c r="C22" s="23" t="s">
        <v>18</v>
      </c>
      <c r="D22" s="24"/>
      <c r="E22" s="25"/>
      <c r="F22" s="23"/>
      <c r="G22" s="25"/>
      <c r="H22" s="25"/>
      <c r="I22" s="25"/>
      <c r="J22" s="26"/>
    </row>
    <row r="23" spans="1:10" ht="15" customHeight="1">
      <c r="A23" s="83"/>
      <c r="B23" s="69" t="s">
        <v>28</v>
      </c>
      <c r="C23" s="6" t="s">
        <v>17</v>
      </c>
      <c r="D23" s="20"/>
      <c r="E23" s="5"/>
      <c r="F23" s="6"/>
      <c r="G23" s="5"/>
      <c r="H23" s="5"/>
      <c r="I23" s="5"/>
      <c r="J23" s="21"/>
    </row>
    <row r="24" spans="1:10" ht="15" customHeight="1">
      <c r="A24" s="83"/>
      <c r="B24" s="70"/>
      <c r="C24" s="17" t="s">
        <v>16</v>
      </c>
      <c r="D24" s="18"/>
      <c r="E24" s="19"/>
      <c r="F24" s="17"/>
      <c r="G24" s="19"/>
      <c r="H24" s="19"/>
      <c r="I24" s="19"/>
      <c r="J24" s="22"/>
    </row>
    <row r="25" spans="1:10" ht="15" customHeight="1" thickBot="1">
      <c r="A25" s="83"/>
      <c r="B25" s="71"/>
      <c r="C25" s="23" t="s">
        <v>18</v>
      </c>
      <c r="D25" s="24"/>
      <c r="E25" s="25"/>
      <c r="F25" s="23"/>
      <c r="G25" s="25"/>
      <c r="H25" s="25"/>
      <c r="I25" s="25"/>
      <c r="J25" s="26"/>
    </row>
    <row r="26" spans="1:10" ht="15" customHeight="1">
      <c r="A26" s="83"/>
      <c r="B26" s="69" t="s">
        <v>29</v>
      </c>
      <c r="C26" s="6" t="s">
        <v>10</v>
      </c>
      <c r="D26" s="20"/>
      <c r="E26" s="5"/>
      <c r="F26" s="6"/>
      <c r="G26" s="5"/>
      <c r="H26" s="5"/>
      <c r="I26" s="5"/>
      <c r="J26" s="21"/>
    </row>
    <row r="27" spans="1:10" ht="15" customHeight="1">
      <c r="A27" s="83"/>
      <c r="B27" s="70"/>
      <c r="C27" s="17" t="s">
        <v>8</v>
      </c>
      <c r="D27" s="18"/>
      <c r="E27" s="19"/>
      <c r="F27" s="17"/>
      <c r="G27" s="19"/>
      <c r="H27" s="19"/>
      <c r="I27" s="19"/>
      <c r="J27" s="22"/>
    </row>
    <row r="28" spans="1:10" ht="15" customHeight="1" thickBot="1">
      <c r="A28" s="83"/>
      <c r="B28" s="71"/>
      <c r="C28" s="23" t="s">
        <v>9</v>
      </c>
      <c r="D28" s="24"/>
      <c r="E28" s="25"/>
      <c r="F28" s="23"/>
      <c r="G28" s="25"/>
      <c r="H28" s="25"/>
      <c r="I28" s="25"/>
      <c r="J28" s="26"/>
    </row>
    <row r="29" spans="1:10" ht="15" customHeight="1">
      <c r="A29" s="83"/>
      <c r="B29" s="69" t="s">
        <v>30</v>
      </c>
      <c r="C29" s="6" t="s">
        <v>17</v>
      </c>
      <c r="D29" s="20"/>
      <c r="E29" s="5"/>
      <c r="F29" s="6"/>
      <c r="G29" s="5"/>
      <c r="H29" s="5"/>
      <c r="I29" s="5"/>
      <c r="J29" s="21"/>
    </row>
    <row r="30" spans="1:10" ht="15" customHeight="1">
      <c r="A30" s="83"/>
      <c r="B30" s="70"/>
      <c r="C30" s="17" t="s">
        <v>16</v>
      </c>
      <c r="D30" s="18"/>
      <c r="E30" s="19"/>
      <c r="F30" s="17"/>
      <c r="G30" s="19"/>
      <c r="H30" s="19"/>
      <c r="I30" s="19"/>
      <c r="J30" s="22"/>
    </row>
    <row r="31" spans="1:10" ht="15" customHeight="1" thickBot="1">
      <c r="A31" s="83"/>
      <c r="B31" s="71"/>
      <c r="C31" s="23" t="s">
        <v>18</v>
      </c>
      <c r="D31" s="24"/>
      <c r="E31" s="25"/>
      <c r="F31" s="23"/>
      <c r="G31" s="25"/>
      <c r="H31" s="25"/>
      <c r="I31" s="25"/>
      <c r="J31" s="26"/>
    </row>
    <row r="32" spans="1:10" ht="15" customHeight="1">
      <c r="A32" s="83"/>
      <c r="B32" s="69" t="s">
        <v>31</v>
      </c>
      <c r="C32" s="6" t="s">
        <v>17</v>
      </c>
      <c r="D32" s="20"/>
      <c r="E32" s="5"/>
      <c r="F32" s="6"/>
      <c r="G32" s="5"/>
      <c r="H32" s="5"/>
      <c r="I32" s="5"/>
      <c r="J32" s="21"/>
    </row>
    <row r="33" spans="1:10" ht="15" customHeight="1">
      <c r="A33" s="83"/>
      <c r="B33" s="70"/>
      <c r="C33" s="17" t="s">
        <v>16</v>
      </c>
      <c r="D33" s="18"/>
      <c r="E33" s="19"/>
      <c r="F33" s="17"/>
      <c r="G33" s="19"/>
      <c r="H33" s="19"/>
      <c r="I33" s="19"/>
      <c r="J33" s="22"/>
    </row>
    <row r="34" spans="1:10" ht="15" customHeight="1" thickBot="1">
      <c r="A34" s="83"/>
      <c r="B34" s="71"/>
      <c r="C34" s="23" t="s">
        <v>18</v>
      </c>
      <c r="D34" s="24"/>
      <c r="E34" s="25"/>
      <c r="F34" s="23"/>
      <c r="G34" s="25"/>
      <c r="H34" s="25"/>
      <c r="I34" s="25"/>
      <c r="J34" s="26"/>
    </row>
    <row r="35" spans="1:10" ht="15" customHeight="1" thickBot="1">
      <c r="A35" s="79" t="s">
        <v>12</v>
      </c>
      <c r="B35" s="16" t="s">
        <v>21</v>
      </c>
      <c r="D35" s="14"/>
      <c r="E35" s="14"/>
      <c r="F35" s="14"/>
      <c r="G35" s="14"/>
      <c r="H35" s="15"/>
      <c r="I35" s="15"/>
      <c r="J35" s="15"/>
    </row>
    <row r="36" spans="1:10" ht="15" customHeight="1">
      <c r="A36" s="80"/>
      <c r="B36" s="65" t="s">
        <v>22</v>
      </c>
      <c r="C36" s="6" t="s">
        <v>17</v>
      </c>
      <c r="D36" s="20"/>
      <c r="E36" s="5"/>
      <c r="F36" s="6"/>
      <c r="G36" s="5"/>
      <c r="H36" s="5"/>
      <c r="I36" s="5"/>
      <c r="J36" s="21"/>
    </row>
    <row r="37" spans="1:10" ht="15" customHeight="1">
      <c r="A37" s="80"/>
      <c r="B37" s="74"/>
      <c r="C37" s="17" t="s">
        <v>16</v>
      </c>
      <c r="D37" s="18"/>
      <c r="E37" s="19"/>
      <c r="F37" s="17"/>
      <c r="G37" s="19"/>
      <c r="H37" s="19"/>
      <c r="I37" s="19"/>
      <c r="J37" s="22"/>
    </row>
    <row r="38" spans="1:10" ht="15" customHeight="1" thickBot="1">
      <c r="A38" s="80"/>
      <c r="B38" s="66"/>
      <c r="C38" s="23" t="s">
        <v>18</v>
      </c>
      <c r="D38" s="24"/>
      <c r="E38" s="25"/>
      <c r="F38" s="23"/>
      <c r="G38" s="25"/>
      <c r="H38" s="25"/>
      <c r="I38" s="25"/>
      <c r="J38" s="26"/>
    </row>
    <row r="39" spans="1:10" ht="15" customHeight="1">
      <c r="A39" s="80"/>
      <c r="B39" s="65" t="s">
        <v>23</v>
      </c>
      <c r="C39" s="6" t="s">
        <v>17</v>
      </c>
      <c r="D39" s="20"/>
      <c r="E39" s="5"/>
      <c r="F39" s="6"/>
      <c r="G39" s="5"/>
      <c r="H39" s="5"/>
      <c r="I39" s="5"/>
      <c r="J39" s="21"/>
    </row>
    <row r="40" spans="1:10" ht="15" customHeight="1">
      <c r="A40" s="80"/>
      <c r="B40" s="74"/>
      <c r="C40" s="17" t="s">
        <v>16</v>
      </c>
      <c r="D40" s="18"/>
      <c r="E40" s="19"/>
      <c r="F40" s="17"/>
      <c r="G40" s="19"/>
      <c r="H40" s="19"/>
      <c r="I40" s="19"/>
      <c r="J40" s="22"/>
    </row>
    <row r="41" spans="1:10" ht="21.75" customHeight="1" thickBot="1">
      <c r="A41" s="80"/>
      <c r="B41" s="66"/>
      <c r="C41" s="23" t="s">
        <v>18</v>
      </c>
      <c r="D41" s="24"/>
      <c r="E41" s="25"/>
      <c r="F41" s="23"/>
      <c r="G41" s="25"/>
      <c r="H41" s="25"/>
      <c r="I41" s="25"/>
      <c r="J41" s="26"/>
    </row>
    <row r="42" spans="1:10" ht="15" customHeight="1">
      <c r="A42" s="80"/>
      <c r="B42" s="65" t="s">
        <v>24</v>
      </c>
      <c r="C42" s="6" t="s">
        <v>17</v>
      </c>
      <c r="D42" s="20"/>
      <c r="E42" s="5"/>
      <c r="F42" s="6"/>
      <c r="G42" s="5"/>
      <c r="H42" s="5"/>
      <c r="I42" s="5"/>
      <c r="J42" s="21"/>
    </row>
    <row r="43" spans="1:10" ht="15" customHeight="1">
      <c r="A43" s="80"/>
      <c r="B43" s="74"/>
      <c r="C43" s="17" t="s">
        <v>16</v>
      </c>
      <c r="D43" s="18"/>
      <c r="E43" s="19"/>
      <c r="F43" s="17"/>
      <c r="G43" s="19"/>
      <c r="H43" s="19"/>
      <c r="I43" s="19"/>
      <c r="J43" s="22"/>
    </row>
    <row r="44" spans="1:10" ht="15" customHeight="1" thickBot="1">
      <c r="A44" s="81"/>
      <c r="B44" s="66"/>
      <c r="C44" s="23" t="s">
        <v>18</v>
      </c>
      <c r="D44" s="24"/>
      <c r="E44" s="25"/>
      <c r="F44" s="23"/>
      <c r="G44" s="25"/>
      <c r="H44" s="25"/>
      <c r="I44" s="25"/>
      <c r="J44" s="26"/>
    </row>
    <row r="45" spans="2:10" ht="15" customHeight="1">
      <c r="B45" s="13"/>
      <c r="C45" s="8"/>
      <c r="D45" s="7"/>
      <c r="E45" s="9"/>
      <c r="F45" s="8"/>
      <c r="G45" s="9"/>
      <c r="H45" s="9"/>
      <c r="I45" s="9"/>
      <c r="J45" s="9"/>
    </row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23">
    <mergeCell ref="A35:A44"/>
    <mergeCell ref="B39:B41"/>
    <mergeCell ref="B42:B44"/>
    <mergeCell ref="B20:B22"/>
    <mergeCell ref="B23:B25"/>
    <mergeCell ref="B26:B28"/>
    <mergeCell ref="B32:B34"/>
    <mergeCell ref="A4:A5"/>
    <mergeCell ref="C4:C5"/>
    <mergeCell ref="B36:B38"/>
    <mergeCell ref="D4:D5"/>
    <mergeCell ref="B13:B15"/>
    <mergeCell ref="B17:B19"/>
    <mergeCell ref="B10:B12"/>
    <mergeCell ref="B7:B9"/>
    <mergeCell ref="A6:A15"/>
    <mergeCell ref="A16:A34"/>
    <mergeCell ref="H4:J4"/>
    <mergeCell ref="E4:E5"/>
    <mergeCell ref="F4:F5"/>
    <mergeCell ref="G4:G5"/>
    <mergeCell ref="B4:B5"/>
    <mergeCell ref="B29:B31"/>
  </mergeCells>
  <printOptions/>
  <pageMargins left="0.7874015748031497" right="0" top="0.7874015748031497" bottom="0.7874015748031497" header="0" footer="0.31496062992125984"/>
  <pageSetup fitToHeight="1" fitToWidth="1" horizontalDpi="600" verticalDpi="600" orientation="landscape" paperSize="9" scale="58" r:id="rId1"/>
  <headerFooter>
    <oddHeader>&amp;LPříloha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2"/>
  <sheetViews>
    <sheetView tabSelected="1" zoomScalePageLayoutView="0" workbookViewId="0" topLeftCell="A1">
      <selection activeCell="I28" sqref="I28:J28"/>
    </sheetView>
  </sheetViews>
  <sheetFormatPr defaultColWidth="9.140625" defaultRowHeight="15"/>
  <cols>
    <col min="1" max="1" width="11.8515625" style="42" customWidth="1"/>
    <col min="2" max="2" width="31.8515625" style="42" customWidth="1"/>
    <col min="3" max="3" width="22.00390625" style="42" customWidth="1"/>
    <col min="4" max="4" width="21.7109375" style="47" customWidth="1"/>
    <col min="5" max="5" width="15.140625" style="42" customWidth="1"/>
    <col min="6" max="6" width="15.7109375" style="42" customWidth="1"/>
    <col min="7" max="7" width="36.57421875" style="42" customWidth="1"/>
    <col min="8" max="8" width="12.00390625" style="42" customWidth="1"/>
    <col min="9" max="10" width="12.421875" style="42" customWidth="1"/>
    <col min="11" max="11" width="18.57421875" style="40" hidden="1" customWidth="1"/>
    <col min="12" max="12" width="18.421875" style="0" customWidth="1"/>
    <col min="13" max="13" width="16.8515625" style="42" customWidth="1"/>
    <col min="14" max="14" width="16.8515625" style="0" customWidth="1"/>
    <col min="15" max="15" width="9.140625" style="42" customWidth="1"/>
    <col min="16" max="16" width="16.421875" style="41" bestFit="1" customWidth="1"/>
    <col min="17" max="16384" width="9.140625" style="42" customWidth="1"/>
  </cols>
  <sheetData>
    <row r="1" spans="2:16" s="29" customFormat="1" ht="15">
      <c r="B1" s="27"/>
      <c r="C1" s="27"/>
      <c r="D1" s="28"/>
      <c r="K1" s="30"/>
      <c r="P1" s="31"/>
    </row>
    <row r="2" spans="2:16" s="33" customFormat="1" ht="18.75">
      <c r="B2" s="32" t="s">
        <v>20</v>
      </c>
      <c r="D2" s="34"/>
      <c r="K2" s="35"/>
      <c r="P2" s="36"/>
    </row>
    <row r="3" spans="2:16" s="29" customFormat="1" ht="15.75" thickBot="1">
      <c r="B3" s="27"/>
      <c r="C3" s="27"/>
      <c r="D3" s="28"/>
      <c r="K3" s="30"/>
      <c r="P3" s="31"/>
    </row>
    <row r="4" spans="1:16" s="29" customFormat="1" ht="18" customHeight="1" thickBot="1">
      <c r="A4" s="51"/>
      <c r="B4" s="91" t="s">
        <v>13</v>
      </c>
      <c r="C4" s="93" t="s">
        <v>15</v>
      </c>
      <c r="D4" s="95" t="s">
        <v>14</v>
      </c>
      <c r="E4" s="97" t="s">
        <v>6</v>
      </c>
      <c r="F4" s="99" t="s">
        <v>7</v>
      </c>
      <c r="G4" s="101" t="s">
        <v>1</v>
      </c>
      <c r="H4" s="103" t="s">
        <v>2</v>
      </c>
      <c r="I4" s="107" t="s">
        <v>3</v>
      </c>
      <c r="J4" s="108"/>
      <c r="K4" s="30"/>
      <c r="P4" s="31"/>
    </row>
    <row r="5" spans="1:16" s="29" customFormat="1" ht="69.75" customHeight="1" thickBot="1">
      <c r="A5" s="52" t="s">
        <v>62</v>
      </c>
      <c r="B5" s="92"/>
      <c r="C5" s="94"/>
      <c r="D5" s="96"/>
      <c r="E5" s="98"/>
      <c r="F5" s="100"/>
      <c r="G5" s="102"/>
      <c r="H5" s="104"/>
      <c r="I5" s="105" t="s">
        <v>0</v>
      </c>
      <c r="J5" s="106" t="s">
        <v>4</v>
      </c>
      <c r="K5" s="30"/>
      <c r="L5" s="57" t="s">
        <v>63</v>
      </c>
      <c r="M5" s="57" t="s">
        <v>64</v>
      </c>
      <c r="N5" s="57" t="s">
        <v>65</v>
      </c>
      <c r="P5" s="37" t="s">
        <v>43</v>
      </c>
    </row>
    <row r="6" spans="1:16" ht="15">
      <c r="A6" s="48" t="s">
        <v>52</v>
      </c>
      <c r="B6" s="90" t="s">
        <v>33</v>
      </c>
      <c r="C6" s="38" t="s">
        <v>34</v>
      </c>
      <c r="D6" s="39" t="s">
        <v>37</v>
      </c>
      <c r="E6" s="38">
        <v>40</v>
      </c>
      <c r="F6" s="38"/>
      <c r="G6" s="38"/>
      <c r="H6" s="38"/>
      <c r="I6" s="38"/>
      <c r="J6" s="38"/>
      <c r="K6" s="40">
        <v>1173920</v>
      </c>
      <c r="L6" s="54"/>
      <c r="M6" s="54"/>
      <c r="N6" s="54"/>
      <c r="P6" s="41">
        <f aca="true" t="shared" si="0" ref="P6:P26">K6*2</f>
        <v>2347840</v>
      </c>
    </row>
    <row r="7" spans="1:16" ht="15">
      <c r="A7" s="49"/>
      <c r="B7" s="85"/>
      <c r="C7" s="43" t="s">
        <v>35</v>
      </c>
      <c r="D7" s="44" t="s">
        <v>38</v>
      </c>
      <c r="E7" s="43">
        <v>100</v>
      </c>
      <c r="F7" s="43"/>
      <c r="G7" s="43"/>
      <c r="H7" s="43"/>
      <c r="I7" s="43"/>
      <c r="J7" s="43"/>
      <c r="K7" s="40">
        <v>5590000</v>
      </c>
      <c r="L7" s="55"/>
      <c r="M7" s="55"/>
      <c r="N7" s="55"/>
      <c r="P7" s="41">
        <f t="shared" si="0"/>
        <v>11180000</v>
      </c>
    </row>
    <row r="8" spans="1:16" ht="15">
      <c r="A8" s="49"/>
      <c r="B8" s="85"/>
      <c r="C8" s="43" t="s">
        <v>36</v>
      </c>
      <c r="D8" s="44" t="s">
        <v>39</v>
      </c>
      <c r="E8" s="43">
        <v>1</v>
      </c>
      <c r="F8" s="43"/>
      <c r="G8" s="43"/>
      <c r="H8" s="43"/>
      <c r="I8" s="43"/>
      <c r="J8" s="43"/>
      <c r="K8" s="40">
        <v>110725</v>
      </c>
      <c r="L8" s="55"/>
      <c r="M8" s="55"/>
      <c r="N8" s="55"/>
      <c r="P8" s="41">
        <f t="shared" si="0"/>
        <v>221450</v>
      </c>
    </row>
    <row r="9" spans="1:16" ht="15.75" thickBot="1">
      <c r="A9" s="50"/>
      <c r="B9" s="86" t="s">
        <v>40</v>
      </c>
      <c r="C9" s="87"/>
      <c r="D9" s="87"/>
      <c r="E9" s="45"/>
      <c r="F9" s="88"/>
      <c r="G9" s="89"/>
      <c r="H9" s="89"/>
      <c r="I9" s="89"/>
      <c r="J9" s="89"/>
      <c r="K9" s="46">
        <f>SUM(K6:K8)</f>
        <v>6874645</v>
      </c>
      <c r="L9" s="53"/>
      <c r="M9" s="53"/>
      <c r="N9" s="53"/>
      <c r="P9" s="41">
        <f t="shared" si="0"/>
        <v>13749290</v>
      </c>
    </row>
    <row r="10" spans="1:16" ht="15">
      <c r="A10" s="48" t="s">
        <v>53</v>
      </c>
      <c r="B10" s="84" t="s">
        <v>44</v>
      </c>
      <c r="C10" s="38" t="s">
        <v>34</v>
      </c>
      <c r="D10" s="39" t="s">
        <v>37</v>
      </c>
      <c r="E10" s="38">
        <v>10</v>
      </c>
      <c r="F10" s="38"/>
      <c r="G10" s="38"/>
      <c r="H10" s="38"/>
      <c r="I10" s="38"/>
      <c r="J10" s="38"/>
      <c r="K10" s="40">
        <v>293480</v>
      </c>
      <c r="L10" s="54"/>
      <c r="M10" s="54"/>
      <c r="N10" s="54"/>
      <c r="P10" s="41">
        <f t="shared" si="0"/>
        <v>586960</v>
      </c>
    </row>
    <row r="11" spans="1:16" ht="15">
      <c r="A11" s="49"/>
      <c r="B11" s="85"/>
      <c r="C11" s="43" t="s">
        <v>35</v>
      </c>
      <c r="D11" s="44" t="s">
        <v>38</v>
      </c>
      <c r="E11" s="43">
        <v>25</v>
      </c>
      <c r="F11" s="43"/>
      <c r="G11" s="43"/>
      <c r="H11" s="43"/>
      <c r="I11" s="43"/>
      <c r="J11" s="43"/>
      <c r="K11" s="40">
        <v>1397500</v>
      </c>
      <c r="L11" s="55"/>
      <c r="M11" s="55"/>
      <c r="N11" s="55"/>
      <c r="P11" s="41">
        <f t="shared" si="0"/>
        <v>2795000</v>
      </c>
    </row>
    <row r="12" spans="1:16" ht="15">
      <c r="A12" s="49"/>
      <c r="B12" s="85"/>
      <c r="C12" s="43" t="s">
        <v>36</v>
      </c>
      <c r="D12" s="44" t="s">
        <v>39</v>
      </c>
      <c r="E12" s="43">
        <v>1</v>
      </c>
      <c r="F12" s="43"/>
      <c r="G12" s="43"/>
      <c r="H12" s="43"/>
      <c r="I12" s="43"/>
      <c r="J12" s="43"/>
      <c r="K12" s="40">
        <v>110725</v>
      </c>
      <c r="L12" s="55"/>
      <c r="M12" s="55"/>
      <c r="N12" s="55"/>
      <c r="P12" s="41">
        <f t="shared" si="0"/>
        <v>221450</v>
      </c>
    </row>
    <row r="13" spans="1:16" ht="15.75" thickBot="1">
      <c r="A13" s="50"/>
      <c r="B13" s="86" t="s">
        <v>40</v>
      </c>
      <c r="C13" s="87"/>
      <c r="D13" s="87"/>
      <c r="E13" s="45"/>
      <c r="F13" s="88"/>
      <c r="G13" s="89"/>
      <c r="H13" s="89"/>
      <c r="I13" s="89"/>
      <c r="J13" s="89"/>
      <c r="K13" s="46">
        <f>SUM(K10:K12)</f>
        <v>1801705</v>
      </c>
      <c r="L13" s="53"/>
      <c r="M13" s="53"/>
      <c r="N13" s="53"/>
      <c r="P13" s="41">
        <f t="shared" si="0"/>
        <v>3603410</v>
      </c>
    </row>
    <row r="14" spans="1:16" ht="15">
      <c r="A14" s="48" t="s">
        <v>54</v>
      </c>
      <c r="B14" s="84" t="s">
        <v>45</v>
      </c>
      <c r="C14" s="38" t="s">
        <v>34</v>
      </c>
      <c r="D14" s="39" t="s">
        <v>37</v>
      </c>
      <c r="E14" s="38">
        <v>10</v>
      </c>
      <c r="F14" s="38"/>
      <c r="G14" s="38"/>
      <c r="H14" s="38"/>
      <c r="I14" s="38"/>
      <c r="J14" s="38"/>
      <c r="K14" s="40">
        <v>293480</v>
      </c>
      <c r="L14" s="54"/>
      <c r="M14" s="54"/>
      <c r="N14" s="54"/>
      <c r="P14" s="41">
        <f t="shared" si="0"/>
        <v>586960</v>
      </c>
    </row>
    <row r="15" spans="1:16" ht="15">
      <c r="A15" s="49"/>
      <c r="B15" s="85"/>
      <c r="C15" s="43" t="s">
        <v>35</v>
      </c>
      <c r="D15" s="44" t="s">
        <v>38</v>
      </c>
      <c r="E15" s="43">
        <v>25</v>
      </c>
      <c r="F15" s="43"/>
      <c r="G15" s="43"/>
      <c r="H15" s="43"/>
      <c r="I15" s="43"/>
      <c r="J15" s="43"/>
      <c r="K15" s="40">
        <v>1397500</v>
      </c>
      <c r="L15" s="55"/>
      <c r="M15" s="55"/>
      <c r="N15" s="55"/>
      <c r="P15" s="41">
        <f t="shared" si="0"/>
        <v>2795000</v>
      </c>
    </row>
    <row r="16" spans="1:16" ht="15">
      <c r="A16" s="49"/>
      <c r="B16" s="85"/>
      <c r="C16" s="43" t="s">
        <v>36</v>
      </c>
      <c r="D16" s="44" t="s">
        <v>39</v>
      </c>
      <c r="E16" s="43">
        <v>1</v>
      </c>
      <c r="F16" s="43"/>
      <c r="G16" s="43"/>
      <c r="H16" s="43"/>
      <c r="I16" s="43"/>
      <c r="J16" s="43"/>
      <c r="K16" s="40">
        <v>110725</v>
      </c>
      <c r="L16" s="55"/>
      <c r="M16" s="55"/>
      <c r="N16" s="55"/>
      <c r="P16" s="41">
        <f t="shared" si="0"/>
        <v>221450</v>
      </c>
    </row>
    <row r="17" spans="1:16" ht="15.75" thickBot="1">
      <c r="A17" s="50"/>
      <c r="B17" s="86" t="s">
        <v>40</v>
      </c>
      <c r="C17" s="87"/>
      <c r="D17" s="87"/>
      <c r="E17" s="45"/>
      <c r="F17" s="88"/>
      <c r="G17" s="89"/>
      <c r="H17" s="89"/>
      <c r="I17" s="89"/>
      <c r="J17" s="89"/>
      <c r="K17" s="46">
        <f>SUM(K14:K16)</f>
        <v>1801705</v>
      </c>
      <c r="L17" s="53"/>
      <c r="M17" s="53"/>
      <c r="N17" s="53"/>
      <c r="P17" s="41">
        <f t="shared" si="0"/>
        <v>3603410</v>
      </c>
    </row>
    <row r="18" spans="1:16" ht="15">
      <c r="A18" s="48" t="s">
        <v>55</v>
      </c>
      <c r="B18" s="84" t="s">
        <v>46</v>
      </c>
      <c r="C18" s="38" t="s">
        <v>34</v>
      </c>
      <c r="D18" s="39" t="s">
        <v>37</v>
      </c>
      <c r="E18" s="38">
        <v>10</v>
      </c>
      <c r="F18" s="38"/>
      <c r="G18" s="38"/>
      <c r="H18" s="38"/>
      <c r="I18" s="38"/>
      <c r="J18" s="38"/>
      <c r="K18" s="40">
        <v>293480</v>
      </c>
      <c r="L18" s="54"/>
      <c r="M18" s="54"/>
      <c r="N18" s="54"/>
      <c r="P18" s="41">
        <f t="shared" si="0"/>
        <v>586960</v>
      </c>
    </row>
    <row r="19" spans="1:16" ht="15">
      <c r="A19" s="49"/>
      <c r="B19" s="85"/>
      <c r="C19" s="43" t="s">
        <v>35</v>
      </c>
      <c r="D19" s="44" t="s">
        <v>38</v>
      </c>
      <c r="E19" s="43">
        <v>25</v>
      </c>
      <c r="F19" s="43"/>
      <c r="G19" s="43"/>
      <c r="H19" s="43"/>
      <c r="I19" s="43"/>
      <c r="J19" s="43"/>
      <c r="K19" s="40">
        <v>1397500</v>
      </c>
      <c r="L19" s="55"/>
      <c r="M19" s="55"/>
      <c r="N19" s="55"/>
      <c r="P19" s="41">
        <f t="shared" si="0"/>
        <v>2795000</v>
      </c>
    </row>
    <row r="20" spans="1:16" ht="15">
      <c r="A20" s="49"/>
      <c r="B20" s="85"/>
      <c r="C20" s="43" t="s">
        <v>36</v>
      </c>
      <c r="D20" s="44" t="s">
        <v>39</v>
      </c>
      <c r="E20" s="43">
        <v>1</v>
      </c>
      <c r="F20" s="43"/>
      <c r="G20" s="43"/>
      <c r="H20" s="43"/>
      <c r="I20" s="43"/>
      <c r="J20" s="43"/>
      <c r="K20" s="40">
        <v>110725</v>
      </c>
      <c r="L20" s="55"/>
      <c r="M20" s="55"/>
      <c r="N20" s="55"/>
      <c r="P20" s="41">
        <f t="shared" si="0"/>
        <v>221450</v>
      </c>
    </row>
    <row r="21" spans="1:16" ht="15.75" thickBot="1">
      <c r="A21" s="50"/>
      <c r="B21" s="86" t="s">
        <v>40</v>
      </c>
      <c r="C21" s="87"/>
      <c r="D21" s="87"/>
      <c r="E21" s="45"/>
      <c r="F21" s="88"/>
      <c r="G21" s="89"/>
      <c r="H21" s="89"/>
      <c r="I21" s="89"/>
      <c r="J21" s="89"/>
      <c r="K21" s="46">
        <f>SUM(K18:K20)</f>
        <v>1801705</v>
      </c>
      <c r="L21" s="53"/>
      <c r="M21" s="53"/>
      <c r="N21" s="53"/>
      <c r="P21" s="41">
        <f t="shared" si="0"/>
        <v>3603410</v>
      </c>
    </row>
    <row r="22" spans="1:16" ht="15">
      <c r="A22" s="48" t="s">
        <v>56</v>
      </c>
      <c r="B22" s="84" t="s">
        <v>47</v>
      </c>
      <c r="C22" s="38" t="s">
        <v>34</v>
      </c>
      <c r="D22" s="39" t="s">
        <v>37</v>
      </c>
      <c r="E22" s="38">
        <v>10</v>
      </c>
      <c r="F22" s="38"/>
      <c r="G22" s="38"/>
      <c r="H22" s="38"/>
      <c r="I22" s="38"/>
      <c r="J22" s="38"/>
      <c r="K22" s="40">
        <v>293480</v>
      </c>
      <c r="L22" s="56"/>
      <c r="M22" s="56"/>
      <c r="N22" s="56"/>
      <c r="P22" s="41">
        <f t="shared" si="0"/>
        <v>586960</v>
      </c>
    </row>
    <row r="23" spans="1:16" ht="15">
      <c r="A23" s="49"/>
      <c r="B23" s="85"/>
      <c r="C23" s="43" t="s">
        <v>35</v>
      </c>
      <c r="D23" s="44" t="s">
        <v>38</v>
      </c>
      <c r="E23" s="43">
        <v>25</v>
      </c>
      <c r="F23" s="43"/>
      <c r="G23" s="43"/>
      <c r="H23" s="43"/>
      <c r="I23" s="43"/>
      <c r="J23" s="43"/>
      <c r="K23" s="40">
        <v>1397500</v>
      </c>
      <c r="L23" s="55"/>
      <c r="M23" s="55"/>
      <c r="N23" s="55"/>
      <c r="P23" s="41">
        <f t="shared" si="0"/>
        <v>2795000</v>
      </c>
    </row>
    <row r="24" spans="1:16" ht="15">
      <c r="A24" s="49"/>
      <c r="B24" s="85"/>
      <c r="C24" s="43" t="s">
        <v>36</v>
      </c>
      <c r="D24" s="44" t="s">
        <v>39</v>
      </c>
      <c r="E24" s="43">
        <v>1</v>
      </c>
      <c r="F24" s="43"/>
      <c r="G24" s="43"/>
      <c r="H24" s="43"/>
      <c r="I24" s="43"/>
      <c r="J24" s="43"/>
      <c r="K24" s="40">
        <v>110725</v>
      </c>
      <c r="L24" s="55"/>
      <c r="M24" s="55"/>
      <c r="N24" s="55"/>
      <c r="P24" s="41">
        <f t="shared" si="0"/>
        <v>221450</v>
      </c>
    </row>
    <row r="25" spans="1:16" ht="15.75" thickBot="1">
      <c r="A25" s="50"/>
      <c r="B25" s="86" t="s">
        <v>40</v>
      </c>
      <c r="C25" s="87"/>
      <c r="D25" s="87"/>
      <c r="E25" s="45"/>
      <c r="F25" s="88"/>
      <c r="G25" s="89"/>
      <c r="H25" s="89"/>
      <c r="I25" s="89"/>
      <c r="J25" s="89"/>
      <c r="K25" s="46">
        <f>SUM(K22:K24)</f>
        <v>1801705</v>
      </c>
      <c r="L25" s="53"/>
      <c r="M25" s="53"/>
      <c r="N25" s="53"/>
      <c r="P25" s="41">
        <f t="shared" si="0"/>
        <v>3603410</v>
      </c>
    </row>
    <row r="26" spans="11:16" ht="15">
      <c r="K26" s="40">
        <f>K9+K13+K17+K21+K25</f>
        <v>14081465</v>
      </c>
      <c r="P26" s="41">
        <f t="shared" si="0"/>
        <v>28162930</v>
      </c>
    </row>
    <row r="27" ht="19.5" thickBot="1">
      <c r="B27" s="32" t="s">
        <v>41</v>
      </c>
    </row>
    <row r="28" spans="2:16" s="29" customFormat="1" ht="18" customHeight="1" thickBot="1">
      <c r="B28" s="91" t="s">
        <v>13</v>
      </c>
      <c r="C28" s="93" t="s">
        <v>15</v>
      </c>
      <c r="D28" s="95" t="s">
        <v>14</v>
      </c>
      <c r="E28" s="97" t="s">
        <v>6</v>
      </c>
      <c r="F28" s="99" t="s">
        <v>7</v>
      </c>
      <c r="G28" s="101" t="s">
        <v>1</v>
      </c>
      <c r="H28" s="103" t="s">
        <v>2</v>
      </c>
      <c r="I28" s="107" t="s">
        <v>3</v>
      </c>
      <c r="J28" s="108"/>
      <c r="K28" s="30"/>
      <c r="P28" s="41"/>
    </row>
    <row r="29" spans="2:16" s="29" customFormat="1" ht="73.5" customHeight="1" thickBot="1">
      <c r="B29" s="92"/>
      <c r="C29" s="94"/>
      <c r="D29" s="96"/>
      <c r="E29" s="98"/>
      <c r="F29" s="100"/>
      <c r="G29" s="102"/>
      <c r="H29" s="104"/>
      <c r="I29" s="105" t="s">
        <v>0</v>
      </c>
      <c r="J29" s="106" t="s">
        <v>4</v>
      </c>
      <c r="K29" s="30"/>
      <c r="L29" s="57" t="s">
        <v>63</v>
      </c>
      <c r="M29" s="57" t="s">
        <v>64</v>
      </c>
      <c r="N29" s="57" t="s">
        <v>65</v>
      </c>
      <c r="P29" s="41"/>
    </row>
    <row r="30" spans="1:16" ht="15">
      <c r="A30" s="48" t="s">
        <v>57</v>
      </c>
      <c r="B30" s="90" t="s">
        <v>42</v>
      </c>
      <c r="C30" s="38" t="s">
        <v>34</v>
      </c>
      <c r="D30" s="39" t="s">
        <v>37</v>
      </c>
      <c r="E30" s="38">
        <v>20</v>
      </c>
      <c r="F30" s="38"/>
      <c r="G30" s="38"/>
      <c r="H30" s="38"/>
      <c r="I30" s="38"/>
      <c r="J30" s="38"/>
      <c r="K30" s="40">
        <v>5805000</v>
      </c>
      <c r="L30" s="54"/>
      <c r="M30" s="54"/>
      <c r="N30" s="54"/>
      <c r="P30" s="41">
        <f aca="true" t="shared" si="1" ref="P30:P50">K30*2</f>
        <v>11610000</v>
      </c>
    </row>
    <row r="31" spans="1:16" ht="15">
      <c r="A31" s="49"/>
      <c r="B31" s="85"/>
      <c r="C31" s="43" t="s">
        <v>35</v>
      </c>
      <c r="D31" s="44" t="s">
        <v>38</v>
      </c>
      <c r="E31" s="43">
        <v>8</v>
      </c>
      <c r="F31" s="43"/>
      <c r="G31" s="43"/>
      <c r="H31" s="43"/>
      <c r="I31" s="43"/>
      <c r="J31" s="43"/>
      <c r="K31" s="40">
        <v>2408000</v>
      </c>
      <c r="L31" s="55"/>
      <c r="M31" s="55"/>
      <c r="N31" s="55"/>
      <c r="P31" s="41">
        <f t="shared" si="1"/>
        <v>4816000</v>
      </c>
    </row>
    <row r="32" spans="1:16" ht="15">
      <c r="A32" s="49"/>
      <c r="B32" s="85"/>
      <c r="C32" s="43" t="s">
        <v>36</v>
      </c>
      <c r="D32" s="44" t="s">
        <v>39</v>
      </c>
      <c r="E32" s="43">
        <v>25</v>
      </c>
      <c r="F32" s="43"/>
      <c r="G32" s="43"/>
      <c r="H32" s="43"/>
      <c r="I32" s="43"/>
      <c r="J32" s="43"/>
      <c r="K32" s="40">
        <v>8062500</v>
      </c>
      <c r="L32" s="55"/>
      <c r="M32" s="55"/>
      <c r="N32" s="55"/>
      <c r="P32" s="41">
        <f t="shared" si="1"/>
        <v>16125000</v>
      </c>
    </row>
    <row r="33" spans="1:16" ht="15.75" thickBot="1">
      <c r="A33" s="50"/>
      <c r="B33" s="86" t="s">
        <v>40</v>
      </c>
      <c r="C33" s="87"/>
      <c r="D33" s="87"/>
      <c r="E33" s="45"/>
      <c r="F33" s="88"/>
      <c r="G33" s="89"/>
      <c r="H33" s="89"/>
      <c r="I33" s="89"/>
      <c r="J33" s="89"/>
      <c r="K33" s="46">
        <f>SUM(K30:K32)</f>
        <v>16275500</v>
      </c>
      <c r="L33" s="53"/>
      <c r="M33" s="53"/>
      <c r="N33" s="53"/>
      <c r="P33" s="41">
        <f t="shared" si="1"/>
        <v>32551000</v>
      </c>
    </row>
    <row r="34" spans="1:16" ht="15" customHeight="1">
      <c r="A34" s="48" t="s">
        <v>58</v>
      </c>
      <c r="B34" s="84" t="s">
        <v>48</v>
      </c>
      <c r="C34" s="38" t="s">
        <v>34</v>
      </c>
      <c r="D34" s="39" t="s">
        <v>37</v>
      </c>
      <c r="E34" s="38">
        <v>5</v>
      </c>
      <c r="F34" s="38"/>
      <c r="G34" s="38"/>
      <c r="H34" s="38"/>
      <c r="I34" s="38"/>
      <c r="J34" s="38"/>
      <c r="K34" s="40">
        <v>1451250</v>
      </c>
      <c r="L34" s="54"/>
      <c r="M34" s="54"/>
      <c r="N34" s="54"/>
      <c r="P34" s="41">
        <f t="shared" si="1"/>
        <v>2902500</v>
      </c>
    </row>
    <row r="35" spans="1:16" ht="15">
      <c r="A35" s="49"/>
      <c r="B35" s="85"/>
      <c r="C35" s="43" t="s">
        <v>35</v>
      </c>
      <c r="D35" s="44" t="s">
        <v>38</v>
      </c>
      <c r="E35" s="43">
        <v>2</v>
      </c>
      <c r="F35" s="43"/>
      <c r="G35" s="43"/>
      <c r="H35" s="43"/>
      <c r="I35" s="43"/>
      <c r="J35" s="43"/>
      <c r="K35" s="40">
        <v>602000</v>
      </c>
      <c r="L35" s="55"/>
      <c r="M35" s="55"/>
      <c r="N35" s="55"/>
      <c r="P35" s="41">
        <f t="shared" si="1"/>
        <v>1204000</v>
      </c>
    </row>
    <row r="36" spans="1:16" ht="15">
      <c r="A36" s="49"/>
      <c r="B36" s="85"/>
      <c r="C36" s="43" t="s">
        <v>36</v>
      </c>
      <c r="D36" s="44" t="s">
        <v>39</v>
      </c>
      <c r="E36" s="43">
        <v>5</v>
      </c>
      <c r="F36" s="43"/>
      <c r="G36" s="43"/>
      <c r="H36" s="43"/>
      <c r="I36" s="43"/>
      <c r="J36" s="43"/>
      <c r="K36" s="40">
        <v>1612500</v>
      </c>
      <c r="L36" s="55"/>
      <c r="M36" s="55"/>
      <c r="N36" s="55"/>
      <c r="P36" s="41">
        <f t="shared" si="1"/>
        <v>3225000</v>
      </c>
    </row>
    <row r="37" spans="1:16" ht="15.75" thickBot="1">
      <c r="A37" s="50"/>
      <c r="B37" s="86" t="s">
        <v>40</v>
      </c>
      <c r="C37" s="87"/>
      <c r="D37" s="87"/>
      <c r="E37" s="45"/>
      <c r="F37" s="88"/>
      <c r="G37" s="89"/>
      <c r="H37" s="89"/>
      <c r="I37" s="89"/>
      <c r="J37" s="89"/>
      <c r="K37" s="46">
        <f>SUM(K34:K36)</f>
        <v>3665750</v>
      </c>
      <c r="L37" s="53"/>
      <c r="M37" s="53"/>
      <c r="N37" s="53"/>
      <c r="P37" s="41">
        <f t="shared" si="1"/>
        <v>7331500</v>
      </c>
    </row>
    <row r="38" spans="1:16" ht="15" customHeight="1">
      <c r="A38" s="48" t="s">
        <v>59</v>
      </c>
      <c r="B38" s="84" t="s">
        <v>49</v>
      </c>
      <c r="C38" s="38" t="s">
        <v>34</v>
      </c>
      <c r="D38" s="39" t="s">
        <v>37</v>
      </c>
      <c r="E38" s="38">
        <v>5</v>
      </c>
      <c r="F38" s="38"/>
      <c r="G38" s="38"/>
      <c r="H38" s="38"/>
      <c r="I38" s="38"/>
      <c r="J38" s="38"/>
      <c r="K38" s="40">
        <v>1451250</v>
      </c>
      <c r="L38" s="54"/>
      <c r="M38" s="54"/>
      <c r="N38" s="54"/>
      <c r="P38" s="41">
        <f t="shared" si="1"/>
        <v>2902500</v>
      </c>
    </row>
    <row r="39" spans="1:16" ht="15">
      <c r="A39" s="49"/>
      <c r="B39" s="85"/>
      <c r="C39" s="43" t="s">
        <v>35</v>
      </c>
      <c r="D39" s="44" t="s">
        <v>38</v>
      </c>
      <c r="E39" s="43">
        <v>2</v>
      </c>
      <c r="F39" s="43"/>
      <c r="G39" s="43"/>
      <c r="H39" s="43"/>
      <c r="I39" s="43"/>
      <c r="J39" s="43"/>
      <c r="K39" s="40">
        <v>602000</v>
      </c>
      <c r="L39" s="55"/>
      <c r="M39" s="55"/>
      <c r="N39" s="55"/>
      <c r="P39" s="41">
        <f t="shared" si="1"/>
        <v>1204000</v>
      </c>
    </row>
    <row r="40" spans="1:16" ht="15">
      <c r="A40" s="49"/>
      <c r="B40" s="85"/>
      <c r="C40" s="43" t="s">
        <v>36</v>
      </c>
      <c r="D40" s="44" t="s">
        <v>39</v>
      </c>
      <c r="E40" s="43">
        <v>5</v>
      </c>
      <c r="F40" s="43"/>
      <c r="G40" s="43"/>
      <c r="H40" s="43"/>
      <c r="I40" s="43"/>
      <c r="J40" s="43"/>
      <c r="K40" s="40">
        <v>1612500</v>
      </c>
      <c r="L40" s="55"/>
      <c r="M40" s="55"/>
      <c r="N40" s="55"/>
      <c r="P40" s="41">
        <f t="shared" si="1"/>
        <v>3225000</v>
      </c>
    </row>
    <row r="41" spans="1:16" ht="15.75" thickBot="1">
      <c r="A41" s="50"/>
      <c r="B41" s="86" t="s">
        <v>40</v>
      </c>
      <c r="C41" s="87"/>
      <c r="D41" s="87"/>
      <c r="E41" s="45"/>
      <c r="F41" s="88"/>
      <c r="G41" s="89"/>
      <c r="H41" s="89"/>
      <c r="I41" s="89"/>
      <c r="J41" s="89"/>
      <c r="K41" s="46">
        <f>SUM(K38:K40)</f>
        <v>3665750</v>
      </c>
      <c r="L41" s="53"/>
      <c r="M41" s="53"/>
      <c r="N41" s="53"/>
      <c r="P41" s="41">
        <f t="shared" si="1"/>
        <v>7331500</v>
      </c>
    </row>
    <row r="42" spans="1:16" ht="15">
      <c r="A42" s="48" t="s">
        <v>60</v>
      </c>
      <c r="B42" s="84" t="s">
        <v>50</v>
      </c>
      <c r="C42" s="38" t="s">
        <v>34</v>
      </c>
      <c r="D42" s="39" t="s">
        <v>37</v>
      </c>
      <c r="E42" s="38">
        <v>5</v>
      </c>
      <c r="F42" s="38"/>
      <c r="G42" s="38"/>
      <c r="H42" s="38"/>
      <c r="I42" s="38"/>
      <c r="J42" s="38"/>
      <c r="K42" s="40">
        <v>1451250</v>
      </c>
      <c r="L42" s="54"/>
      <c r="M42" s="54"/>
      <c r="N42" s="54"/>
      <c r="P42" s="41">
        <f t="shared" si="1"/>
        <v>2902500</v>
      </c>
    </row>
    <row r="43" spans="1:16" ht="15">
      <c r="A43" s="49"/>
      <c r="B43" s="85"/>
      <c r="C43" s="43" t="s">
        <v>35</v>
      </c>
      <c r="D43" s="44" t="s">
        <v>38</v>
      </c>
      <c r="E43" s="43">
        <v>2</v>
      </c>
      <c r="F43" s="43"/>
      <c r="G43" s="43"/>
      <c r="H43" s="43"/>
      <c r="I43" s="43"/>
      <c r="J43" s="43"/>
      <c r="K43" s="40">
        <v>602000</v>
      </c>
      <c r="L43" s="55"/>
      <c r="M43" s="55"/>
      <c r="N43" s="55"/>
      <c r="P43" s="41">
        <f t="shared" si="1"/>
        <v>1204000</v>
      </c>
    </row>
    <row r="44" spans="1:16" ht="15">
      <c r="A44" s="49"/>
      <c r="B44" s="85"/>
      <c r="C44" s="43" t="s">
        <v>36</v>
      </c>
      <c r="D44" s="44" t="s">
        <v>39</v>
      </c>
      <c r="E44" s="43">
        <v>5</v>
      </c>
      <c r="F44" s="43"/>
      <c r="G44" s="43"/>
      <c r="H44" s="43"/>
      <c r="I44" s="43"/>
      <c r="J44" s="43"/>
      <c r="K44" s="40">
        <v>1612500</v>
      </c>
      <c r="L44" s="55"/>
      <c r="M44" s="55"/>
      <c r="N44" s="55"/>
      <c r="P44" s="41">
        <f t="shared" si="1"/>
        <v>3225000</v>
      </c>
    </row>
    <row r="45" spans="1:16" ht="15.75" thickBot="1">
      <c r="A45" s="50"/>
      <c r="B45" s="86" t="s">
        <v>40</v>
      </c>
      <c r="C45" s="87"/>
      <c r="D45" s="87"/>
      <c r="E45" s="45"/>
      <c r="F45" s="88"/>
      <c r="G45" s="89"/>
      <c r="H45" s="89"/>
      <c r="I45" s="89"/>
      <c r="J45" s="89"/>
      <c r="K45" s="46">
        <f>SUM(K42:K44)</f>
        <v>3665750</v>
      </c>
      <c r="L45" s="53"/>
      <c r="M45" s="53"/>
      <c r="N45" s="53"/>
      <c r="P45" s="41">
        <f t="shared" si="1"/>
        <v>7331500</v>
      </c>
    </row>
    <row r="46" spans="1:16" ht="15">
      <c r="A46" s="48" t="s">
        <v>61</v>
      </c>
      <c r="B46" s="84" t="s">
        <v>51</v>
      </c>
      <c r="C46" s="38" t="s">
        <v>34</v>
      </c>
      <c r="D46" s="39" t="s">
        <v>37</v>
      </c>
      <c r="E46" s="38">
        <v>5</v>
      </c>
      <c r="F46" s="38"/>
      <c r="G46" s="38"/>
      <c r="H46" s="38"/>
      <c r="I46" s="38"/>
      <c r="J46" s="38"/>
      <c r="K46" s="40">
        <v>1451250</v>
      </c>
      <c r="L46" s="56"/>
      <c r="M46" s="56"/>
      <c r="N46" s="56"/>
      <c r="P46" s="41">
        <f t="shared" si="1"/>
        <v>2902500</v>
      </c>
    </row>
    <row r="47" spans="1:16" ht="15">
      <c r="A47" s="49"/>
      <c r="B47" s="85"/>
      <c r="C47" s="43" t="s">
        <v>35</v>
      </c>
      <c r="D47" s="44" t="s">
        <v>38</v>
      </c>
      <c r="E47" s="43">
        <v>2</v>
      </c>
      <c r="F47" s="43"/>
      <c r="G47" s="43"/>
      <c r="H47" s="43"/>
      <c r="I47" s="43"/>
      <c r="J47" s="43"/>
      <c r="K47" s="40">
        <v>602000</v>
      </c>
      <c r="L47" s="55"/>
      <c r="M47" s="55"/>
      <c r="N47" s="55"/>
      <c r="P47" s="41">
        <f t="shared" si="1"/>
        <v>1204000</v>
      </c>
    </row>
    <row r="48" spans="1:16" ht="15">
      <c r="A48" s="49"/>
      <c r="B48" s="85"/>
      <c r="C48" s="43" t="s">
        <v>36</v>
      </c>
      <c r="D48" s="44" t="s">
        <v>39</v>
      </c>
      <c r="E48" s="43">
        <v>10</v>
      </c>
      <c r="F48" s="43"/>
      <c r="G48" s="43"/>
      <c r="H48" s="43"/>
      <c r="I48" s="43"/>
      <c r="J48" s="43"/>
      <c r="K48" s="40">
        <v>3325000</v>
      </c>
      <c r="L48" s="55"/>
      <c r="M48" s="55"/>
      <c r="N48" s="55"/>
      <c r="P48" s="41">
        <f t="shared" si="1"/>
        <v>6650000</v>
      </c>
    </row>
    <row r="49" spans="1:16" ht="15.75" thickBot="1">
      <c r="A49" s="50"/>
      <c r="B49" s="86" t="s">
        <v>40</v>
      </c>
      <c r="C49" s="87"/>
      <c r="D49" s="87"/>
      <c r="E49" s="45"/>
      <c r="F49" s="88"/>
      <c r="G49" s="89"/>
      <c r="H49" s="89"/>
      <c r="I49" s="89"/>
      <c r="J49" s="89"/>
      <c r="K49" s="46">
        <f>SUM(K46:K48)</f>
        <v>5378250</v>
      </c>
      <c r="L49" s="53"/>
      <c r="M49" s="53"/>
      <c r="N49" s="53"/>
      <c r="P49" s="41">
        <f t="shared" si="1"/>
        <v>10756500</v>
      </c>
    </row>
    <row r="50" spans="11:16" ht="15">
      <c r="K50" s="40">
        <f>K33+K37+K41+K45+K49</f>
        <v>32651000</v>
      </c>
      <c r="P50" s="41">
        <f t="shared" si="1"/>
        <v>65302000</v>
      </c>
    </row>
    <row r="52" spans="11:16" ht="15">
      <c r="K52" s="40">
        <f>K50+K26</f>
        <v>46732465</v>
      </c>
      <c r="P52" s="40">
        <f>P50+P26</f>
        <v>93464930</v>
      </c>
    </row>
  </sheetData>
  <sheetProtection/>
  <mergeCells count="46">
    <mergeCell ref="F4:F5"/>
    <mergeCell ref="G4:G5"/>
    <mergeCell ref="H4:H5"/>
    <mergeCell ref="I4:J4"/>
    <mergeCell ref="B6:B8"/>
    <mergeCell ref="B9:D9"/>
    <mergeCell ref="F9:J9"/>
    <mergeCell ref="B10:B12"/>
    <mergeCell ref="B4:B5"/>
    <mergeCell ref="C4:C5"/>
    <mergeCell ref="D4:D5"/>
    <mergeCell ref="E4:E5"/>
    <mergeCell ref="B13:D13"/>
    <mergeCell ref="F13:J13"/>
    <mergeCell ref="B14:B16"/>
    <mergeCell ref="B17:D17"/>
    <mergeCell ref="F17:J17"/>
    <mergeCell ref="B18:B20"/>
    <mergeCell ref="B21:D21"/>
    <mergeCell ref="F21:J21"/>
    <mergeCell ref="B22:B24"/>
    <mergeCell ref="B25:D25"/>
    <mergeCell ref="F25:J25"/>
    <mergeCell ref="B28:B29"/>
    <mergeCell ref="C28:C29"/>
    <mergeCell ref="D28:D29"/>
    <mergeCell ref="E28:E29"/>
    <mergeCell ref="F28:F29"/>
    <mergeCell ref="G28:G29"/>
    <mergeCell ref="H28:H29"/>
    <mergeCell ref="I28:J28"/>
    <mergeCell ref="B30:B32"/>
    <mergeCell ref="B33:D33"/>
    <mergeCell ref="F33:J33"/>
    <mergeCell ref="B34:B36"/>
    <mergeCell ref="B37:D37"/>
    <mergeCell ref="F37:J37"/>
    <mergeCell ref="B46:B48"/>
    <mergeCell ref="B49:D49"/>
    <mergeCell ref="F49:J49"/>
    <mergeCell ref="B38:B40"/>
    <mergeCell ref="B41:D41"/>
    <mergeCell ref="F41:J41"/>
    <mergeCell ref="B42:B44"/>
    <mergeCell ref="B45:D45"/>
    <mergeCell ref="F45:J45"/>
  </mergeCells>
  <printOptions/>
  <pageMargins left="0.7" right="0.7" top="0.787401575" bottom="0.787401575" header="0.3" footer="0.3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Forst Frantisek</dc:creator>
  <cp:keywords/>
  <dc:description/>
  <cp:lastModifiedBy>Tichý Zbyněk</cp:lastModifiedBy>
  <cp:lastPrinted>2014-06-17T07:47:27Z</cp:lastPrinted>
  <dcterms:created xsi:type="dcterms:W3CDTF">2012-02-20T17:19:55Z</dcterms:created>
  <dcterms:modified xsi:type="dcterms:W3CDTF">2014-06-18T07:22:30Z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0x010100FA4EA9CA2AD8CF4D8D54C4EF5DF19DE1</vt:lpwstr>
  </property>
  <property fmtid="{D5CDD505-2E9C-101B-9397-08002B2CF9AE}" pid="3" name="Popis">
    <vt:lpwstr>zadavaci dokumentace - příloha</vt:lpwstr>
  </property>
</Properties>
</file>