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4240" windowHeight="17640" activeTab="0"/>
  </bookViews>
  <sheets>
    <sheet name="SO01" sheetId="1" r:id="rId1"/>
  </sheets>
  <definedNames>
    <definedName name="_xlnm.Print_Area" localSheetId="0">'SO01'!$A$1:$H$72</definedName>
    <definedName name="_xlnm.Print_Titles" localSheetId="0">'SO01'!$1:$1</definedName>
  </definedNames>
  <calcPr calcId="152511"/>
</workbook>
</file>

<file path=xl/sharedStrings.xml><?xml version="1.0" encoding="utf-8"?>
<sst xmlns="http://schemas.openxmlformats.org/spreadsheetml/2006/main" count="168" uniqueCount="120">
  <si>
    <t>material/jed</t>
  </si>
  <si>
    <t>montáž/jed</t>
  </si>
  <si>
    <t>materiál celkem</t>
  </si>
  <si>
    <t>montáž celkem</t>
  </si>
  <si>
    <t>m</t>
  </si>
  <si>
    <t>ks</t>
  </si>
  <si>
    <t>Krabice odbočná včetně wago svorek</t>
  </si>
  <si>
    <r>
      <t xml:space="preserve">1.Svítidla a příslušenství </t>
    </r>
    <r>
      <rPr>
        <sz val="8"/>
        <color theme="1"/>
        <rFont val="Century Gothic"/>
        <family val="2"/>
      </rPr>
      <t>(komplet, včetně zdrojů, závěsů, pomocného materiálu, osazení zapojení, vyzkoušení apod.)</t>
    </r>
  </si>
  <si>
    <r>
      <t xml:space="preserve">2.Spínače, zásuvky a ostatní přístroje </t>
    </r>
    <r>
      <rPr>
        <sz val="8"/>
        <color theme="1"/>
        <rFont val="Century Gothic"/>
        <family val="2"/>
      </rPr>
      <t>(komplet, včetně příslušenství, pomocného materiálu, osazení, zapojení, vyzkoušení apod.)</t>
    </r>
  </si>
  <si>
    <r>
      <t xml:space="preserve"> 3. Instalační, úložný a ochranný materiál </t>
    </r>
    <r>
      <rPr>
        <sz val="8"/>
        <color theme="1"/>
        <rFont val="Century Gothic"/>
        <family val="2"/>
      </rPr>
      <t>(komplet, včetně příslušenství, pomocného materiálu, výkopu, záhozu výkopu, vytyčení trasy, osazení, zapojení, vyzkoušení apod.)</t>
    </r>
  </si>
  <si>
    <r>
      <t xml:space="preserve">4. Kabely a vodiče </t>
    </r>
    <r>
      <rPr>
        <sz val="9"/>
        <color theme="1"/>
        <rFont val="Century Gothic"/>
        <family val="2"/>
      </rPr>
      <t>(komplet, včetně vyhotovení drážky, zapravení drážky, vytyčení trasy, pomocného materiálu, příchytek, spojek, odlehčovacích oblouků, zapojení, vyzkoušení apod.)</t>
    </r>
  </si>
  <si>
    <r>
      <t xml:space="preserve">5. Pospojování, uzemnění </t>
    </r>
    <r>
      <rPr>
        <sz val="8"/>
        <color theme="1"/>
        <rFont val="Century Gothic"/>
        <family val="2"/>
      </rPr>
      <t xml:space="preserve">(komplet, včetně příslušenství, svorek, pomocného materiálu, osazení, zapojení, vyzkoušení apod.) </t>
    </r>
  </si>
  <si>
    <r>
      <t xml:space="preserve">6. Rozvaděče </t>
    </r>
    <r>
      <rPr>
        <sz val="8"/>
        <color theme="1"/>
        <rFont val="Century Gothic"/>
        <family val="2"/>
      </rPr>
      <t xml:space="preserve">(komplet, včetně příslušenství,  pomocného materiálu, osazení, zapravení,  zapojení, vyzkoušení apod.) </t>
    </r>
  </si>
  <si>
    <t>CELKEM ZRN CENA BEZ DPH</t>
  </si>
  <si>
    <t>Materiál nosný celkem</t>
  </si>
  <si>
    <t>Montáž celkem</t>
  </si>
  <si>
    <t>Pomocný a podružný materiál upevňovací</t>
  </si>
  <si>
    <t>Zednické výpomoci (PPV)</t>
  </si>
  <si>
    <t>Doprava materiálu</t>
  </si>
  <si>
    <t>výměra</t>
  </si>
  <si>
    <t>jed.</t>
  </si>
  <si>
    <t>Výchozí revize</t>
  </si>
  <si>
    <t>201.</t>
  </si>
  <si>
    <t>202.</t>
  </si>
  <si>
    <t>203.</t>
  </si>
  <si>
    <t>204.</t>
  </si>
  <si>
    <t>205.</t>
  </si>
  <si>
    <t>301.</t>
  </si>
  <si>
    <t>302.</t>
  </si>
  <si>
    <t>303.</t>
  </si>
  <si>
    <t>401.</t>
  </si>
  <si>
    <t>402.</t>
  </si>
  <si>
    <t>403.</t>
  </si>
  <si>
    <t>501.</t>
  </si>
  <si>
    <t>601.</t>
  </si>
  <si>
    <t>604.</t>
  </si>
  <si>
    <t>101.</t>
  </si>
  <si>
    <t>102.</t>
  </si>
  <si>
    <t>103.</t>
  </si>
  <si>
    <t>104.</t>
  </si>
  <si>
    <t>105.</t>
  </si>
  <si>
    <t>404.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</si>
  <si>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</si>
  <si>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</si>
  <si>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</si>
  <si>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</si>
  <si>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</si>
  <si>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</si>
  <si>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</si>
  <si>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</si>
  <si>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</si>
  <si>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</si>
  <si>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</si>
  <si>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</si>
  <si>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</si>
  <si>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304.</t>
  </si>
  <si>
    <t>405.</t>
  </si>
  <si>
    <t>406.</t>
  </si>
  <si>
    <t>602.</t>
  </si>
  <si>
    <t>603.</t>
  </si>
  <si>
    <t>605.</t>
  </si>
  <si>
    <t>219.</t>
  </si>
  <si>
    <t>220.</t>
  </si>
  <si>
    <t>221.</t>
  </si>
  <si>
    <t xml:space="preserve">Napojení SLP zařízení 230V, dle montážního návodu </t>
  </si>
  <si>
    <t>305.</t>
  </si>
  <si>
    <t>306.</t>
  </si>
  <si>
    <t>Demontáže včetně likvidace odpadu</t>
  </si>
  <si>
    <t>307.</t>
  </si>
  <si>
    <t>308.</t>
  </si>
  <si>
    <t>Bezhalogenový kabel P15-R B2ca, s1, d0 -J 3x1,5</t>
  </si>
  <si>
    <t>Bezhalogenový kabel P15-R B2ca, s1, d0 -O 3x1,5</t>
  </si>
  <si>
    <t>Bezhalogenový kabel P15-R B2ca, s1, d0 -J 3x2,5</t>
  </si>
  <si>
    <t>Bezhalogenový kabel P15-R B2ca, s1, d0 -J 5x4</t>
  </si>
  <si>
    <t>Bezhalogenový kabel P15-R B2ca, s1, d0 -J 5x6</t>
  </si>
  <si>
    <t>Bezhalogenový kabel P15-R B2ca, s1, d0 1x2x0,8 - DALI</t>
  </si>
  <si>
    <r>
      <t>Bezhalogenový kabel P15-R B2ca, s1, d0 4mm</t>
    </r>
    <r>
      <rPr>
        <vertAlign val="superscript"/>
        <sz val="10"/>
        <color theme="1"/>
        <rFont val="Century Gothic"/>
        <family val="2"/>
      </rPr>
      <t>2</t>
    </r>
    <r>
      <rPr>
        <sz val="10"/>
        <color theme="1"/>
        <rFont val="Century Gothic"/>
        <family val="2"/>
      </rPr>
      <t xml:space="preserve"> žlutozelený - ochranné pospojení</t>
    </r>
  </si>
  <si>
    <t>Stanovisko – inspekční zpráva od TIČR</t>
  </si>
  <si>
    <t>KOMPONENTY OSAZOVANÉ VIDITELNĚ PODLÉHAJÍ Z HLEDISKA DESIGNU  SCHVÁLENÍ ZPRACOVATELEM ARCHITEKTONICKÉHO ŘEŠENÍ STAVBY, INVESTOREM A PROCESU VZORKOVÁNÍ MATERIÁLŮ.</t>
  </si>
  <si>
    <t>Projektová dokumentace skutečného provedení</t>
  </si>
  <si>
    <t>Demontáž, očištění, repase a opětovná montáž stávajícího svítidla v rastrovém podhledu</t>
  </si>
  <si>
    <t>N - Nouzové svítidlo nástěnné s vlastní baterií a automatikou strtu 2xLED M16W, doba svícení 3h, včetně piktogramu</t>
  </si>
  <si>
    <t xml:space="preserve">A - Vestavné LED svítidlo do rastrového podhledu, Výkon: 38 W, Světelný tok: 4100 lm, Podání barev: &gt;80, UGR&lt;19, barva světla: 840, Rozměry: 595 mm x 595 mm, IP40, Účinnost svítidla: 107 lm/W, napájení 230V 50Hz, PMMA UV stabilní kryt. 2xLED M16W. Stmívatelné pomocí DALI. Technicky srovnatelné se svítidlem RIDI FPL-EQ 595/4000-840 MPSUGR&lt;19 vestavné do M600, DALI driver
</t>
  </si>
  <si>
    <t xml:space="preserve">A1 - Vestavné LED svítidlo do rastrového podhledu, Výkon: 38 W, Světelný tok: 4100 lm, Podání barev: &gt;80, UGR&lt;19, barva světla: 840, Rozměry: 595 mm x 595 mm, IP40, Účinnost svítidla: 107 lm/W, napájení 230V 50Hz, microprisma. 2xLED M16W. Technicky srovnatelné se svítidlem FPL-EQ 595/4000-840 MPS UGR&lt;19 vestavné do M600, mikroprisma
</t>
  </si>
  <si>
    <t xml:space="preserve">B -  Vestavné LED svítidlo downlight, Výkon: 19,8 W, Světelný tok: 2210 lm, Podání barev: &gt;80, UGR&lt;19, barva světla: 840, Rozměry: Ø170 mm, IP40, Účinnost svítidla: 111 lm/W, napájení 230V 50Hz,. 1xLED 20W. Technicky srovnatelné se svítidlem LMD FA-22083119-PM IP40 UGR&lt;19 vestavné do podhledů
</t>
  </si>
  <si>
    <t>Domovní spínač řazení 1,bílá komplet včetně krabice technicky srovnatelné s ABB Reflex SI</t>
  </si>
  <si>
    <t>Domovní spínač řazení 5,bílá komplet včetně krabice technicky srovnatelné s ABB Reflex SI</t>
  </si>
  <si>
    <t>Domovní spínač řazení 6,bílá komplet včetně krabice technicky srovnatelné s ABB Reflex SI</t>
  </si>
  <si>
    <t>Zapuštěný spínač do vlhka řazení 6+6 bílá,  komplet včetně krabice technicky srovnatelné s ABB Tango</t>
  </si>
  <si>
    <t>Stmívač DALI s otočným ovládáním barva bílá komplet včetně krabice technicky srovnatelné s Osram DALI MCU</t>
  </si>
  <si>
    <t>Napojení venkovní kondenzační jednotky VZT 230V</t>
  </si>
  <si>
    <t>Napojení venkovní kondenzační jednotky VZT 400V</t>
  </si>
  <si>
    <t>Napojení vnitřní kazetové jednotky VZT 230V</t>
  </si>
  <si>
    <t>Vývod pro technologii úpravny vody - volný vývod 400V délka kabelu 5m</t>
  </si>
  <si>
    <t>Sestava zásuvek pro jednoduchý instalační panel : 2x ZÁSUVKA  230V 16A 2P+PE - HNĚDÁ, 4x ZÁSUVKA  230V 16A 2P+PE - ZALENÁ, 3x SVORKA PRO VYROVNÁNÍ POTENCIÁLU DVOJNÁSOBNA, 3x VODOROVNÝ TROJRÁMEČEK S POPISOVÝM POLEM, 3x TROJNÁSOBNÁ INSTALAČNÍ KRABICE. technicky srovnatelné s ABB Reflex SI</t>
  </si>
  <si>
    <t>Sestava zásuvek pro dvojitý instalační panel : 4x ZÁSUVKA  230V 16A 2P+PE - HNĚDÁ, 8x ZÁSUVKA  230V 16A 2P+PE - ZALENÁ, 6x SVORKA PRO VYROVNÁNÍ POTENCIÁLU DVOJNÁSOBNA, 6x VODOROVNÝ TROJRÁMEČEK S POPISOVÝM POLEM, 6x TROJNÁSOBNÁ INSTALAČNÍ KRABICE. technicky srovnatelné s ABB Reflex SI</t>
  </si>
  <si>
    <t>Svorka pro vyrovnání potenciálukomplet včetně krabice technicky srovnatelné s ABB Reflex SI</t>
  </si>
  <si>
    <t>Sestava zásuvek do nábytku: 3x zásuvka 230V 16A 2P+PE bílá. Kompletní sestava včetně boxu, krabice a rámečku</t>
  </si>
  <si>
    <t>Sestava zásuvek do nábytku: 2x zásuvka 230V 16A 2P+PE zelená + 1x zásuvka 230V 16A 2P+PE bílá . Kompletní sestava včetně boxu, krabice a rámečku</t>
  </si>
  <si>
    <t>Domovní zásuvka jednoduchá 230V 16A 2P+PE, bílá komplet včetně krabice technicky srovnatelné s ABB Reflex SI</t>
  </si>
  <si>
    <t>Domovní zásuvka jednoduchá 230V 16A 2P+PE, zelená komplet včetně krabice technicky srovnatelné s ABB Reflex SI</t>
  </si>
  <si>
    <t>2x Domovní zásuvka jednoduchá 230V 16A 2P+PE, bílá komplet včetně krabice technicky srovnatelné s ABB Reflex SI</t>
  </si>
  <si>
    <t>2x Domovní zásuvka jednoduchá 230V 16A 2P+PE, bílá komplet včetně krabice, montáž na podhled technicky srovnatelné s ABB Reflex SI</t>
  </si>
  <si>
    <t>2x Domovní zásuvka jednoduchá 230V 16A 2P+PE, zelená komplet včetně krabice technicky srovnatelné s ABB Reflex SI</t>
  </si>
  <si>
    <t>Domovní zásuvka jednoduchá 230V 16A 2P+PE, hnědá komplet včetně krabice technicky srovnatelné s ABB Reflex SI</t>
  </si>
  <si>
    <t>3x Domovní zásuvka jednoduchá 230V 16A 2P+PE, hnědá komplet včetně krabice, montáž na podhled technicky srovnatelné s ABB Reflex SI</t>
  </si>
  <si>
    <t>Kabelový žlab plný 100x50 v instalačním parapetu kompletní</t>
  </si>
  <si>
    <t>Kabelový žlab plný 50x50 v podhledu kompletní</t>
  </si>
  <si>
    <t>Kabelový žlab plný 100x50 v podhledu kompletní</t>
  </si>
  <si>
    <t>Kabelový žlab plný 150x50 v podhledu kompletní</t>
  </si>
  <si>
    <t>Kabelový žlab plný 200x50 v podhledu kompletní</t>
  </si>
  <si>
    <t>Vkládací lišta LHD 40x20 vedeno nábytkem</t>
  </si>
  <si>
    <t>Tuhá elektroinstalační trubka 25mm UV stabilní komplet, vedeno po fasádě</t>
  </si>
  <si>
    <t>Doplnění stávajícího rozvaděče R1.A2</t>
  </si>
  <si>
    <t>Doplnění stávajícího rozvaděče R1.A2.1</t>
  </si>
  <si>
    <t>Doplnění stávajícího rozvaděče R1.A2.2</t>
  </si>
  <si>
    <t>Doplnění stávajícího rozvaděče R1.A2.4</t>
  </si>
  <si>
    <t>Doplnění stávajícího rozvaděče ve 4.NP</t>
  </si>
  <si>
    <t>kompl</t>
  </si>
  <si>
    <t>222.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</si>
</sst>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([$€]* #,##0.00_);_([$€]* \(#,##0.00\);_([$€]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b/>
      <sz val="12"/>
      <color theme="1"/>
      <name val="Century Gothic"/>
      <family val="2"/>
    </font>
    <font>
      <b/>
      <sz val="10"/>
      <color theme="1"/>
      <name val="Century Gothic"/>
      <family val="2"/>
    </font>
    <font>
      <sz val="9"/>
      <name val="Arial"/>
      <family val="2"/>
    </font>
    <font>
      <sz val="10"/>
      <name val="Arial CE"/>
      <family val="2"/>
    </font>
    <font>
      <sz val="10"/>
      <color indexed="8"/>
      <name val="MS Sans Serif"/>
      <family val="2"/>
    </font>
    <font>
      <vertAlign val="superscript"/>
      <sz val="10"/>
      <color theme="1"/>
      <name val="Century Gothic"/>
      <family val="2"/>
    </font>
    <font>
      <sz val="11"/>
      <color rgb="FFFF0000"/>
      <name val="Century Gothic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  <xf numFmtId="165" fontId="1" fillId="0" borderId="0" applyFont="0" applyFill="0" applyBorder="0" applyAlignment="0" applyProtection="0"/>
    <xf numFmtId="0" fontId="11" fillId="0" borderId="0">
      <alignment/>
      <protection/>
    </xf>
  </cellStyleXfs>
  <cellXfs count="50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right" vertical="center" wrapText="1"/>
    </xf>
    <xf numFmtId="2" fontId="4" fillId="4" borderId="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4" fillId="4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/>
    <xf numFmtId="4" fontId="9" fillId="0" borderId="0" xfId="0" applyNumberFormat="1" applyFont="1" applyFill="1" applyBorder="1"/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 applyProtection="1">
      <alignment horizontal="left" vertical="center" wrapText="1"/>
      <protection/>
    </xf>
    <xf numFmtId="0" fontId="2" fillId="4" borderId="1" xfId="0" applyFont="1" applyFill="1" applyBorder="1" applyAlignment="1" applyProtection="1">
      <alignment horizontal="right" vertical="center" wrapText="1"/>
      <protection/>
    </xf>
    <xf numFmtId="164" fontId="2" fillId="4" borderId="1" xfId="0" applyNumberFormat="1" applyFont="1" applyFill="1" applyBorder="1" applyAlignment="1" applyProtection="1">
      <alignment horizontal="right" vertical="center" wrapText="1"/>
      <protection/>
    </xf>
    <xf numFmtId="164" fontId="13" fillId="4" borderId="1" xfId="0" applyNumberFormat="1" applyFont="1" applyFill="1" applyBorder="1" applyAlignment="1" applyProtection="1">
      <alignment horizontal="right" vertical="center" wrapText="1"/>
      <protection/>
    </xf>
    <xf numFmtId="0" fontId="2" fillId="4" borderId="1" xfId="0" applyFont="1" applyFill="1" applyBorder="1" applyAlignment="1" applyProtection="1">
      <alignment wrapText="1"/>
      <protection/>
    </xf>
    <xf numFmtId="0" fontId="7" fillId="2" borderId="1" xfId="0" applyFont="1" applyFill="1" applyBorder="1" applyAlignment="1" applyProtection="1">
      <alignment wrapText="1"/>
      <protection/>
    </xf>
    <xf numFmtId="0" fontId="7" fillId="2" borderId="1" xfId="0" applyFont="1" applyFill="1" applyBorder="1" applyAlignment="1" applyProtection="1">
      <alignment horizontal="right" vertical="center" wrapText="1"/>
      <protection/>
    </xf>
    <xf numFmtId="0" fontId="7" fillId="2" borderId="1" xfId="0" applyFont="1" applyFill="1" applyBorder="1" applyAlignment="1" applyProtection="1">
      <alignment horizontal="left" vertical="center" wrapText="1"/>
      <protection/>
    </xf>
    <xf numFmtId="164" fontId="7" fillId="2" borderId="1" xfId="0" applyNumberFormat="1" applyFont="1" applyFill="1" applyBorder="1" applyAlignment="1" applyProtection="1">
      <alignment horizontal="right" vertical="center" wrapText="1"/>
      <protection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5" borderId="1" xfId="0" applyNumberFormat="1" applyFont="1" applyFill="1" applyBorder="1" applyAlignment="1" applyProtection="1">
      <alignment horizontal="right" vertical="center" wrapText="1"/>
      <protection locked="0"/>
    </xf>
    <xf numFmtId="164" fontId="7" fillId="2" borderId="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uro" xfId="21"/>
    <cellStyle name="Normal_Hoja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tabSelected="1" zoomScale="85" zoomScaleNormal="85" zoomScaleSheetLayoutView="85" workbookViewId="0" topLeftCell="A49">
      <selection activeCell="F58" sqref="F58"/>
    </sheetView>
  </sheetViews>
  <sheetFormatPr defaultColWidth="9.140625" defaultRowHeight="15"/>
  <cols>
    <col min="1" max="1" width="5.00390625" style="19" bestFit="1" customWidth="1"/>
    <col min="2" max="2" width="50.421875" style="21" customWidth="1"/>
    <col min="3" max="3" width="8.00390625" style="4" bestFit="1" customWidth="1"/>
    <col min="4" max="4" width="8.28125" style="13" customWidth="1"/>
    <col min="5" max="5" width="12.57421875" style="1" bestFit="1" customWidth="1"/>
    <col min="6" max="6" width="14.28125" style="3" customWidth="1"/>
    <col min="7" max="7" width="15.8515625" style="1" customWidth="1"/>
    <col min="8" max="8" width="15.421875" style="3" customWidth="1"/>
    <col min="9" max="11" width="9.140625" style="1" customWidth="1"/>
    <col min="12" max="12" width="14.8515625" style="1" customWidth="1"/>
    <col min="13" max="16384" width="9.140625" style="1" customWidth="1"/>
  </cols>
  <sheetData>
    <row r="1" spans="3:8" ht="27">
      <c r="C1" s="15" t="s">
        <v>19</v>
      </c>
      <c r="D1" s="11" t="s">
        <v>20</v>
      </c>
      <c r="E1" s="5" t="s">
        <v>0</v>
      </c>
      <c r="F1" s="6" t="s">
        <v>1</v>
      </c>
      <c r="G1" s="5" t="s">
        <v>2</v>
      </c>
      <c r="H1" s="6" t="s">
        <v>3</v>
      </c>
    </row>
    <row r="2" spans="2:3" ht="33" customHeight="1">
      <c r="B2" s="49" t="s">
        <v>7</v>
      </c>
      <c r="C2" s="49"/>
    </row>
    <row r="3" spans="1:8" ht="121.5">
      <c r="A3" s="32" t="s">
        <v>36</v>
      </c>
      <c r="B3" s="9" t="s">
        <v>82</v>
      </c>
      <c r="C3" s="15">
        <v>46</v>
      </c>
      <c r="D3" s="11" t="s">
        <v>5</v>
      </c>
      <c r="E3" s="46"/>
      <c r="F3" s="46"/>
      <c r="G3" s="5">
        <f>C3*E3</f>
        <v>0</v>
      </c>
      <c r="H3" s="6">
        <f>C3*F3</f>
        <v>0</v>
      </c>
    </row>
    <row r="4" spans="1:8" ht="108">
      <c r="A4" s="32" t="s">
        <v>37</v>
      </c>
      <c r="B4" s="9" t="s">
        <v>83</v>
      </c>
      <c r="C4" s="15">
        <v>15</v>
      </c>
      <c r="D4" s="11" t="s">
        <v>5</v>
      </c>
      <c r="E4" s="46"/>
      <c r="F4" s="46"/>
      <c r="G4" s="5">
        <f>C4*E4</f>
        <v>0</v>
      </c>
      <c r="H4" s="6">
        <f>C4*F4</f>
        <v>0</v>
      </c>
    </row>
    <row r="5" spans="1:8" ht="94.5">
      <c r="A5" s="32" t="s">
        <v>38</v>
      </c>
      <c r="B5" s="9" t="s">
        <v>84</v>
      </c>
      <c r="C5" s="15">
        <v>12</v>
      </c>
      <c r="D5" s="11" t="s">
        <v>5</v>
      </c>
      <c r="E5" s="46"/>
      <c r="F5" s="46"/>
      <c r="G5" s="5">
        <f>C5*E5</f>
        <v>0</v>
      </c>
      <c r="H5" s="6">
        <f>C5*F5</f>
        <v>0</v>
      </c>
    </row>
    <row r="6" spans="1:8" ht="40.5">
      <c r="A6" s="32" t="s">
        <v>39</v>
      </c>
      <c r="B6" s="9" t="s">
        <v>81</v>
      </c>
      <c r="C6" s="15">
        <v>3</v>
      </c>
      <c r="D6" s="11" t="s">
        <v>5</v>
      </c>
      <c r="E6" s="46"/>
      <c r="F6" s="46"/>
      <c r="G6" s="5">
        <f>C6*E6</f>
        <v>0</v>
      </c>
      <c r="H6" s="6">
        <f>C6*F6</f>
        <v>0</v>
      </c>
    </row>
    <row r="7" spans="1:8" ht="27">
      <c r="A7" s="32" t="s">
        <v>40</v>
      </c>
      <c r="B7" s="9" t="s">
        <v>80</v>
      </c>
      <c r="C7" s="15">
        <v>16</v>
      </c>
      <c r="D7" s="11" t="s">
        <v>5</v>
      </c>
      <c r="E7" s="46"/>
      <c r="F7" s="46"/>
      <c r="G7" s="5">
        <f>C7*E7</f>
        <v>0</v>
      </c>
      <c r="H7" s="6">
        <f>C7*F7</f>
        <v>0</v>
      </c>
    </row>
    <row r="8" spans="3:12" ht="15">
      <c r="C8" s="16"/>
      <c r="D8" s="20"/>
      <c r="J8" s="27"/>
      <c r="K8" s="29"/>
      <c r="L8" s="29"/>
    </row>
    <row r="9" spans="1:12" ht="51.75" customHeight="1">
      <c r="A9" s="33"/>
      <c r="B9" s="49" t="s">
        <v>8</v>
      </c>
      <c r="C9" s="49"/>
      <c r="D9" s="22"/>
      <c r="E9" s="23"/>
      <c r="F9" s="24"/>
      <c r="G9" s="23"/>
      <c r="H9" s="24"/>
      <c r="J9" s="27"/>
      <c r="K9" s="29"/>
      <c r="L9" s="29"/>
    </row>
    <row r="10" spans="1:12" ht="27">
      <c r="A10" s="32" t="s">
        <v>22</v>
      </c>
      <c r="B10" s="9" t="s">
        <v>85</v>
      </c>
      <c r="C10" s="15">
        <v>1</v>
      </c>
      <c r="D10" s="11" t="s">
        <v>5</v>
      </c>
      <c r="E10" s="46"/>
      <c r="F10" s="46"/>
      <c r="G10" s="5">
        <f aca="true" t="shared" si="0" ref="G10:G31">C10*E10</f>
        <v>0</v>
      </c>
      <c r="H10" s="6">
        <f aca="true" t="shared" si="1" ref="H10:H31">C10*F10</f>
        <v>0</v>
      </c>
      <c r="J10" s="27"/>
      <c r="K10" s="29"/>
      <c r="L10" s="29"/>
    </row>
    <row r="11" spans="1:12" ht="27">
      <c r="A11" s="32" t="s">
        <v>23</v>
      </c>
      <c r="B11" s="9" t="s">
        <v>86</v>
      </c>
      <c r="C11" s="15">
        <v>1</v>
      </c>
      <c r="D11" s="11" t="s">
        <v>5</v>
      </c>
      <c r="E11" s="46"/>
      <c r="F11" s="46"/>
      <c r="G11" s="5">
        <f t="shared" si="0"/>
        <v>0</v>
      </c>
      <c r="H11" s="6">
        <f t="shared" si="1"/>
        <v>0</v>
      </c>
      <c r="J11" s="27"/>
      <c r="K11" s="29"/>
      <c r="L11" s="29"/>
    </row>
    <row r="12" spans="1:12" s="23" customFormat="1" ht="33" customHeight="1">
      <c r="A12" s="32" t="s">
        <v>24</v>
      </c>
      <c r="B12" s="9" t="s">
        <v>87</v>
      </c>
      <c r="C12" s="15">
        <v>4</v>
      </c>
      <c r="D12" s="11" t="s">
        <v>5</v>
      </c>
      <c r="E12" s="46"/>
      <c r="F12" s="46"/>
      <c r="G12" s="5">
        <f t="shared" si="0"/>
        <v>0</v>
      </c>
      <c r="H12" s="6">
        <f t="shared" si="1"/>
        <v>0</v>
      </c>
      <c r="J12" s="27"/>
      <c r="K12" s="29"/>
      <c r="L12" s="29"/>
    </row>
    <row r="13" spans="1:12" ht="27">
      <c r="A13" s="32" t="s">
        <v>25</v>
      </c>
      <c r="B13" s="9" t="s">
        <v>88</v>
      </c>
      <c r="C13" s="15">
        <v>2</v>
      </c>
      <c r="D13" s="11" t="s">
        <v>5</v>
      </c>
      <c r="E13" s="46"/>
      <c r="F13" s="46"/>
      <c r="G13" s="5">
        <f t="shared" si="0"/>
        <v>0</v>
      </c>
      <c r="H13" s="6">
        <f t="shared" si="1"/>
        <v>0</v>
      </c>
      <c r="J13" s="27"/>
      <c r="K13" s="29"/>
      <c r="L13" s="29"/>
    </row>
    <row r="14" spans="1:12" ht="40.5">
      <c r="A14" s="32" t="s">
        <v>26</v>
      </c>
      <c r="B14" s="9" t="s">
        <v>89</v>
      </c>
      <c r="C14" s="15">
        <v>9</v>
      </c>
      <c r="D14" s="11" t="s">
        <v>5</v>
      </c>
      <c r="E14" s="46"/>
      <c r="F14" s="46"/>
      <c r="G14" s="5">
        <f t="shared" si="0"/>
        <v>0</v>
      </c>
      <c r="H14" s="6">
        <f t="shared" si="1"/>
        <v>0</v>
      </c>
      <c r="J14" s="27"/>
      <c r="K14" s="29"/>
      <c r="L14" s="29"/>
    </row>
    <row r="15" spans="1:12" ht="40.5">
      <c r="A15" s="32" t="s">
        <v>42</v>
      </c>
      <c r="B15" s="9" t="s">
        <v>99</v>
      </c>
      <c r="C15" s="15">
        <v>4</v>
      </c>
      <c r="D15" s="11" t="s">
        <v>5</v>
      </c>
      <c r="E15" s="46"/>
      <c r="F15" s="46"/>
      <c r="G15" s="5">
        <f t="shared" si="0"/>
        <v>0</v>
      </c>
      <c r="H15" s="6">
        <f t="shared" si="1"/>
        <v>0</v>
      </c>
      <c r="J15" s="27"/>
      <c r="K15" s="29"/>
      <c r="L15" s="29"/>
    </row>
    <row r="16" spans="1:12" ht="40.5">
      <c r="A16" s="32" t="s">
        <v>43</v>
      </c>
      <c r="B16" s="9" t="s">
        <v>104</v>
      </c>
      <c r="C16" s="15">
        <v>5</v>
      </c>
      <c r="D16" s="11" t="s">
        <v>5</v>
      </c>
      <c r="E16" s="46"/>
      <c r="F16" s="46"/>
      <c r="G16" s="5">
        <f t="shared" si="0"/>
        <v>0</v>
      </c>
      <c r="H16" s="6">
        <f t="shared" si="1"/>
        <v>0</v>
      </c>
      <c r="J16" s="27"/>
      <c r="K16" s="29"/>
      <c r="L16" s="29"/>
    </row>
    <row r="17" spans="1:12" ht="40.5">
      <c r="A17" s="32" t="s">
        <v>44</v>
      </c>
      <c r="B17" s="9" t="s">
        <v>100</v>
      </c>
      <c r="C17" s="15">
        <v>5</v>
      </c>
      <c r="D17" s="11" t="s">
        <v>5</v>
      </c>
      <c r="E17" s="46"/>
      <c r="F17" s="46"/>
      <c r="G17" s="5">
        <f t="shared" si="0"/>
        <v>0</v>
      </c>
      <c r="H17" s="6">
        <f t="shared" si="1"/>
        <v>0</v>
      </c>
      <c r="J17" s="27"/>
      <c r="K17" s="29"/>
      <c r="L17" s="29"/>
    </row>
    <row r="18" spans="1:12" ht="40.5">
      <c r="A18" s="32" t="s">
        <v>45</v>
      </c>
      <c r="B18" s="9" t="s">
        <v>101</v>
      </c>
      <c r="C18" s="15">
        <v>10</v>
      </c>
      <c r="D18" s="11" t="s">
        <v>5</v>
      </c>
      <c r="E18" s="46"/>
      <c r="F18" s="46"/>
      <c r="G18" s="5">
        <f t="shared" si="0"/>
        <v>0</v>
      </c>
      <c r="H18" s="6">
        <f t="shared" si="1"/>
        <v>0</v>
      </c>
      <c r="J18" s="27"/>
      <c r="K18" s="29"/>
      <c r="L18" s="29"/>
    </row>
    <row r="19" spans="1:12" ht="40.5">
      <c r="A19" s="32" t="s">
        <v>46</v>
      </c>
      <c r="B19" s="9" t="s">
        <v>103</v>
      </c>
      <c r="C19" s="15">
        <v>2</v>
      </c>
      <c r="D19" s="11" t="s">
        <v>5</v>
      </c>
      <c r="E19" s="46"/>
      <c r="F19" s="46"/>
      <c r="G19" s="5">
        <f t="shared" si="0"/>
        <v>0</v>
      </c>
      <c r="H19" s="6">
        <f t="shared" si="1"/>
        <v>0</v>
      </c>
      <c r="J19" s="27"/>
      <c r="K19" s="29"/>
      <c r="L19" s="29"/>
    </row>
    <row r="20" spans="1:13" ht="40.5">
      <c r="A20" s="32" t="s">
        <v>47</v>
      </c>
      <c r="B20" s="9" t="s">
        <v>102</v>
      </c>
      <c r="C20" s="15">
        <v>8</v>
      </c>
      <c r="D20" s="11" t="s">
        <v>5</v>
      </c>
      <c r="E20" s="46"/>
      <c r="F20" s="46"/>
      <c r="G20" s="5">
        <f t="shared" si="0"/>
        <v>0</v>
      </c>
      <c r="H20" s="6">
        <f t="shared" si="1"/>
        <v>0</v>
      </c>
      <c r="J20" s="27"/>
      <c r="K20" s="29"/>
      <c r="L20" s="29"/>
      <c r="M20" s="28"/>
    </row>
    <row r="21" spans="1:13" ht="40.5">
      <c r="A21" s="32" t="s">
        <v>48</v>
      </c>
      <c r="B21" s="9" t="s">
        <v>105</v>
      </c>
      <c r="C21" s="15">
        <v>4</v>
      </c>
      <c r="D21" s="11" t="s">
        <v>5</v>
      </c>
      <c r="E21" s="46"/>
      <c r="F21" s="46"/>
      <c r="G21" s="5">
        <f t="shared" si="0"/>
        <v>0</v>
      </c>
      <c r="H21" s="6">
        <f t="shared" si="1"/>
        <v>0</v>
      </c>
      <c r="J21" s="27"/>
      <c r="K21" s="29"/>
      <c r="L21" s="29"/>
      <c r="M21" s="28"/>
    </row>
    <row r="22" spans="1:13" ht="40.5">
      <c r="A22" s="32" t="s">
        <v>49</v>
      </c>
      <c r="B22" s="9" t="s">
        <v>98</v>
      </c>
      <c r="C22" s="15">
        <v>4</v>
      </c>
      <c r="D22" s="11" t="s">
        <v>5</v>
      </c>
      <c r="E22" s="46"/>
      <c r="F22" s="46"/>
      <c r="G22" s="5">
        <f t="shared" si="0"/>
        <v>0</v>
      </c>
      <c r="H22" s="6">
        <f t="shared" si="1"/>
        <v>0</v>
      </c>
      <c r="J22" s="27"/>
      <c r="K22" s="29"/>
      <c r="L22" s="29"/>
      <c r="M22" s="28"/>
    </row>
    <row r="23" spans="1:13" ht="40.5">
      <c r="A23" s="32" t="s">
        <v>50</v>
      </c>
      <c r="B23" s="9" t="s">
        <v>97</v>
      </c>
      <c r="C23" s="15">
        <v>2</v>
      </c>
      <c r="D23" s="11" t="s">
        <v>5</v>
      </c>
      <c r="E23" s="46"/>
      <c r="F23" s="46"/>
      <c r="G23" s="5">
        <f t="shared" si="0"/>
        <v>0</v>
      </c>
      <c r="H23" s="6">
        <f t="shared" si="1"/>
        <v>0</v>
      </c>
      <c r="J23" s="27"/>
      <c r="K23" s="29"/>
      <c r="L23" s="29"/>
      <c r="M23" s="28"/>
    </row>
    <row r="24" spans="1:14" ht="27">
      <c r="A24" s="32" t="s">
        <v>51</v>
      </c>
      <c r="B24" s="9" t="s">
        <v>96</v>
      </c>
      <c r="C24" s="15">
        <v>4</v>
      </c>
      <c r="D24" s="11" t="s">
        <v>5</v>
      </c>
      <c r="E24" s="46"/>
      <c r="F24" s="46"/>
      <c r="G24" s="5">
        <f t="shared" si="0"/>
        <v>0</v>
      </c>
      <c r="H24" s="6">
        <f t="shared" si="1"/>
        <v>0</v>
      </c>
      <c r="J24" s="27"/>
      <c r="K24" s="29"/>
      <c r="L24" s="29"/>
      <c r="M24" s="28"/>
      <c r="N24" s="30"/>
    </row>
    <row r="25" spans="1:13" ht="94.5">
      <c r="A25" s="32" t="s">
        <v>52</v>
      </c>
      <c r="B25" s="9" t="s">
        <v>94</v>
      </c>
      <c r="C25" s="15">
        <v>6</v>
      </c>
      <c r="D25" s="11" t="s">
        <v>5</v>
      </c>
      <c r="E25" s="46"/>
      <c r="F25" s="46"/>
      <c r="G25" s="5">
        <f t="shared" si="0"/>
        <v>0</v>
      </c>
      <c r="H25" s="6">
        <f t="shared" si="1"/>
        <v>0</v>
      </c>
      <c r="J25" s="27"/>
      <c r="K25" s="29"/>
      <c r="L25" s="29"/>
      <c r="M25" s="28"/>
    </row>
    <row r="26" spans="1:13" ht="94.5">
      <c r="A26" s="32" t="s">
        <v>53</v>
      </c>
      <c r="B26" s="9" t="s">
        <v>95</v>
      </c>
      <c r="C26" s="15">
        <v>10</v>
      </c>
      <c r="D26" s="11" t="s">
        <v>5</v>
      </c>
      <c r="E26" s="46"/>
      <c r="F26" s="46"/>
      <c r="G26" s="5">
        <f t="shared" si="0"/>
        <v>0</v>
      </c>
      <c r="H26" s="6">
        <f t="shared" si="1"/>
        <v>0</v>
      </c>
      <c r="M26" s="28"/>
    </row>
    <row r="27" spans="1:13" ht="15">
      <c r="A27" s="32" t="s">
        <v>54</v>
      </c>
      <c r="B27" s="9" t="s">
        <v>64</v>
      </c>
      <c r="C27" s="15">
        <v>4</v>
      </c>
      <c r="D27" s="11" t="s">
        <v>5</v>
      </c>
      <c r="E27" s="46"/>
      <c r="F27" s="46"/>
      <c r="G27" s="5">
        <f t="shared" si="0"/>
        <v>0</v>
      </c>
      <c r="H27" s="6">
        <f t="shared" si="1"/>
        <v>0</v>
      </c>
      <c r="M27" s="28"/>
    </row>
    <row r="28" spans="1:13" ht="15">
      <c r="A28" s="32" t="s">
        <v>61</v>
      </c>
      <c r="B28" s="9" t="s">
        <v>90</v>
      </c>
      <c r="C28" s="15">
        <v>3</v>
      </c>
      <c r="D28" s="11" t="s">
        <v>5</v>
      </c>
      <c r="E28" s="46"/>
      <c r="F28" s="46"/>
      <c r="G28" s="5">
        <f t="shared" si="0"/>
        <v>0</v>
      </c>
      <c r="H28" s="6">
        <f t="shared" si="1"/>
        <v>0</v>
      </c>
      <c r="M28" s="28"/>
    </row>
    <row r="29" spans="1:13" ht="15">
      <c r="A29" s="32" t="s">
        <v>62</v>
      </c>
      <c r="B29" s="9" t="s">
        <v>91</v>
      </c>
      <c r="C29" s="15">
        <v>1</v>
      </c>
      <c r="D29" s="11" t="s">
        <v>5</v>
      </c>
      <c r="E29" s="46"/>
      <c r="F29" s="46"/>
      <c r="G29" s="5">
        <f t="shared" si="0"/>
        <v>0</v>
      </c>
      <c r="H29" s="6">
        <f t="shared" si="1"/>
        <v>0</v>
      </c>
      <c r="M29" s="28"/>
    </row>
    <row r="30" spans="1:13" ht="15">
      <c r="A30" s="32" t="s">
        <v>63</v>
      </c>
      <c r="B30" s="9" t="s">
        <v>92</v>
      </c>
      <c r="C30" s="15">
        <v>10</v>
      </c>
      <c r="D30" s="11" t="s">
        <v>5</v>
      </c>
      <c r="E30" s="46"/>
      <c r="F30" s="46"/>
      <c r="G30" s="5">
        <f t="shared" si="0"/>
        <v>0</v>
      </c>
      <c r="H30" s="6">
        <f t="shared" si="1"/>
        <v>0</v>
      </c>
      <c r="M30" s="28"/>
    </row>
    <row r="31" spans="1:12" ht="27">
      <c r="A31" s="32" t="s">
        <v>119</v>
      </c>
      <c r="B31" s="9" t="s">
        <v>93</v>
      </c>
      <c r="C31" s="15">
        <v>1</v>
      </c>
      <c r="D31" s="11" t="s">
        <v>5</v>
      </c>
      <c r="E31" s="46"/>
      <c r="F31" s="46"/>
      <c r="G31" s="5">
        <f t="shared" si="0"/>
        <v>0</v>
      </c>
      <c r="H31" s="6">
        <f t="shared" si="1"/>
        <v>0</v>
      </c>
      <c r="J31" s="23"/>
      <c r="K31" s="23"/>
      <c r="L31" s="23"/>
    </row>
    <row r="32" spans="2:4" ht="15">
      <c r="B32" s="31"/>
      <c r="C32" s="16"/>
      <c r="D32" s="31"/>
    </row>
    <row r="33" spans="1:8" ht="52.5" customHeight="1">
      <c r="A33" s="33"/>
      <c r="B33" s="49" t="s">
        <v>9</v>
      </c>
      <c r="C33" s="49"/>
      <c r="D33" s="22"/>
      <c r="E33" s="23"/>
      <c r="F33" s="24"/>
      <c r="G33" s="23"/>
      <c r="H33" s="24"/>
    </row>
    <row r="34" spans="1:8" ht="15">
      <c r="A34" s="32" t="s">
        <v>27</v>
      </c>
      <c r="B34" s="9" t="s">
        <v>6</v>
      </c>
      <c r="C34" s="15">
        <v>20</v>
      </c>
      <c r="D34" s="11" t="s">
        <v>5</v>
      </c>
      <c r="E34" s="46"/>
      <c r="F34" s="46"/>
      <c r="G34" s="5">
        <f aca="true" t="shared" si="2" ref="G34:G39">C34*E34</f>
        <v>0</v>
      </c>
      <c r="H34" s="6">
        <f aca="true" t="shared" si="3" ref="H34:H39">C34*F34</f>
        <v>0</v>
      </c>
    </row>
    <row r="35" spans="1:8" ht="27">
      <c r="A35" s="32" t="s">
        <v>28</v>
      </c>
      <c r="B35" s="9" t="s">
        <v>106</v>
      </c>
      <c r="C35" s="15">
        <v>30</v>
      </c>
      <c r="D35" s="11" t="s">
        <v>4</v>
      </c>
      <c r="E35" s="46"/>
      <c r="F35" s="46"/>
      <c r="G35" s="5">
        <f t="shared" si="2"/>
        <v>0</v>
      </c>
      <c r="H35" s="6">
        <f t="shared" si="3"/>
        <v>0</v>
      </c>
    </row>
    <row r="36" spans="1:12" s="23" customFormat="1" ht="15">
      <c r="A36" s="32" t="s">
        <v>29</v>
      </c>
      <c r="B36" s="9" t="s">
        <v>107</v>
      </c>
      <c r="C36" s="15">
        <v>5</v>
      </c>
      <c r="D36" s="11" t="s">
        <v>4</v>
      </c>
      <c r="E36" s="46"/>
      <c r="F36" s="46"/>
      <c r="G36" s="5">
        <f t="shared" si="2"/>
        <v>0</v>
      </c>
      <c r="H36" s="6">
        <f t="shared" si="3"/>
        <v>0</v>
      </c>
      <c r="J36" s="1"/>
      <c r="K36" s="1"/>
      <c r="L36" s="1"/>
    </row>
    <row r="37" spans="1:8" ht="15">
      <c r="A37" s="32" t="s">
        <v>55</v>
      </c>
      <c r="B37" s="9" t="s">
        <v>108</v>
      </c>
      <c r="C37" s="15">
        <v>40</v>
      </c>
      <c r="D37" s="11" t="s">
        <v>4</v>
      </c>
      <c r="E37" s="46"/>
      <c r="F37" s="46"/>
      <c r="G37" s="5">
        <f t="shared" si="2"/>
        <v>0</v>
      </c>
      <c r="H37" s="6">
        <f t="shared" si="3"/>
        <v>0</v>
      </c>
    </row>
    <row r="38" spans="1:8" ht="15">
      <c r="A38" s="32" t="s">
        <v>65</v>
      </c>
      <c r="B38" s="9" t="s">
        <v>109</v>
      </c>
      <c r="C38" s="15">
        <v>25</v>
      </c>
      <c r="D38" s="11" t="s">
        <v>4</v>
      </c>
      <c r="E38" s="46"/>
      <c r="F38" s="46"/>
      <c r="G38" s="5">
        <f t="shared" si="2"/>
        <v>0</v>
      </c>
      <c r="H38" s="6">
        <f t="shared" si="3"/>
        <v>0</v>
      </c>
    </row>
    <row r="39" spans="1:8" ht="15">
      <c r="A39" s="32" t="s">
        <v>66</v>
      </c>
      <c r="B39" s="9" t="s">
        <v>110</v>
      </c>
      <c r="C39" s="15">
        <v>5</v>
      </c>
      <c r="D39" s="11" t="s">
        <v>4</v>
      </c>
      <c r="E39" s="46"/>
      <c r="F39" s="46"/>
      <c r="G39" s="5">
        <f t="shared" si="2"/>
        <v>0</v>
      </c>
      <c r="H39" s="6">
        <f t="shared" si="3"/>
        <v>0</v>
      </c>
    </row>
    <row r="40" spans="1:8" ht="15">
      <c r="A40" s="32" t="s">
        <v>68</v>
      </c>
      <c r="B40" s="9" t="s">
        <v>111</v>
      </c>
      <c r="C40" s="15">
        <v>10</v>
      </c>
      <c r="D40" s="11" t="s">
        <v>4</v>
      </c>
      <c r="E40" s="46"/>
      <c r="F40" s="46"/>
      <c r="G40" s="5">
        <f>C40*E40</f>
        <v>0</v>
      </c>
      <c r="H40" s="6">
        <f>C40*F40</f>
        <v>0</v>
      </c>
    </row>
    <row r="41" spans="1:12" ht="27">
      <c r="A41" s="32" t="s">
        <v>69</v>
      </c>
      <c r="B41" s="9" t="s">
        <v>112</v>
      </c>
      <c r="C41" s="15">
        <v>30</v>
      </c>
      <c r="D41" s="11" t="s">
        <v>4</v>
      </c>
      <c r="E41" s="46"/>
      <c r="F41" s="46"/>
      <c r="G41" s="5">
        <f>C41*E41</f>
        <v>0</v>
      </c>
      <c r="H41" s="6">
        <f>C41*F41</f>
        <v>0</v>
      </c>
      <c r="J41" s="23"/>
      <c r="K41" s="23"/>
      <c r="L41" s="23"/>
    </row>
    <row r="42" ht="15">
      <c r="C42" s="16"/>
    </row>
    <row r="43" spans="1:8" ht="45" customHeight="1">
      <c r="A43" s="33"/>
      <c r="B43" s="49" t="s">
        <v>10</v>
      </c>
      <c r="C43" s="49"/>
      <c r="D43" s="22"/>
      <c r="E43" s="23"/>
      <c r="F43" s="24"/>
      <c r="G43" s="23"/>
      <c r="H43" s="24"/>
    </row>
    <row r="44" spans="1:8" ht="15">
      <c r="A44" s="32" t="s">
        <v>30</v>
      </c>
      <c r="B44" s="9" t="s">
        <v>70</v>
      </c>
      <c r="C44" s="15">
        <v>500</v>
      </c>
      <c r="D44" s="11" t="s">
        <v>4</v>
      </c>
      <c r="E44" s="46"/>
      <c r="F44" s="46"/>
      <c r="G44" s="5">
        <f aca="true" t="shared" si="4" ref="G44:G49">C44*E44</f>
        <v>0</v>
      </c>
      <c r="H44" s="6">
        <f aca="true" t="shared" si="5" ref="H44:H49">C44*F44</f>
        <v>0</v>
      </c>
    </row>
    <row r="45" spans="1:8" ht="15">
      <c r="A45" s="32" t="s">
        <v>31</v>
      </c>
      <c r="B45" s="9" t="s">
        <v>71</v>
      </c>
      <c r="C45" s="15">
        <v>60</v>
      </c>
      <c r="D45" s="11" t="s">
        <v>4</v>
      </c>
      <c r="E45" s="46"/>
      <c r="F45" s="46"/>
      <c r="G45" s="5">
        <f t="shared" si="4"/>
        <v>0</v>
      </c>
      <c r="H45" s="6">
        <f t="shared" si="5"/>
        <v>0</v>
      </c>
    </row>
    <row r="46" spans="1:8" ht="15">
      <c r="A46" s="32" t="s">
        <v>32</v>
      </c>
      <c r="B46" s="9" t="s">
        <v>72</v>
      </c>
      <c r="C46" s="15">
        <v>3000</v>
      </c>
      <c r="D46" s="11" t="s">
        <v>4</v>
      </c>
      <c r="E46" s="46"/>
      <c r="F46" s="46"/>
      <c r="G46" s="5">
        <f t="shared" si="4"/>
        <v>0</v>
      </c>
      <c r="H46" s="6">
        <f t="shared" si="5"/>
        <v>0</v>
      </c>
    </row>
    <row r="47" spans="1:8" ht="15">
      <c r="A47" s="32" t="s">
        <v>41</v>
      </c>
      <c r="B47" s="9" t="s">
        <v>73</v>
      </c>
      <c r="C47" s="15">
        <v>15</v>
      </c>
      <c r="D47" s="11" t="s">
        <v>4</v>
      </c>
      <c r="E47" s="46"/>
      <c r="F47" s="46"/>
      <c r="G47" s="5">
        <f t="shared" si="4"/>
        <v>0</v>
      </c>
      <c r="H47" s="6">
        <f t="shared" si="5"/>
        <v>0</v>
      </c>
    </row>
    <row r="48" spans="1:8" ht="15">
      <c r="A48" s="32" t="s">
        <v>56</v>
      </c>
      <c r="B48" s="9" t="s">
        <v>74</v>
      </c>
      <c r="C48" s="15">
        <v>70</v>
      </c>
      <c r="D48" s="11" t="s">
        <v>4</v>
      </c>
      <c r="E48" s="46"/>
      <c r="F48" s="46"/>
      <c r="G48" s="5">
        <f t="shared" si="4"/>
        <v>0</v>
      </c>
      <c r="H48" s="6">
        <f t="shared" si="5"/>
        <v>0</v>
      </c>
    </row>
    <row r="49" spans="1:8" ht="27">
      <c r="A49" s="32" t="s">
        <v>57</v>
      </c>
      <c r="B49" s="9" t="s">
        <v>75</v>
      </c>
      <c r="C49" s="15">
        <v>200</v>
      </c>
      <c r="D49" s="11" t="s">
        <v>4</v>
      </c>
      <c r="E49" s="46"/>
      <c r="F49" s="46"/>
      <c r="G49" s="5">
        <f t="shared" si="4"/>
        <v>0</v>
      </c>
      <c r="H49" s="6">
        <f t="shared" si="5"/>
        <v>0</v>
      </c>
    </row>
    <row r="50" spans="1:8" ht="15">
      <c r="A50" s="34"/>
      <c r="B50" s="10"/>
      <c r="C50" s="25"/>
      <c r="D50" s="26"/>
      <c r="E50" s="7"/>
      <c r="F50" s="8"/>
      <c r="G50" s="7"/>
      <c r="H50" s="8"/>
    </row>
    <row r="51" spans="1:8" ht="15">
      <c r="A51" s="33"/>
      <c r="B51" s="49" t="s">
        <v>11</v>
      </c>
      <c r="C51" s="49"/>
      <c r="D51" s="22"/>
      <c r="E51" s="23"/>
      <c r="F51" s="24"/>
      <c r="G51" s="23"/>
      <c r="H51" s="24"/>
    </row>
    <row r="52" spans="1:8" ht="29.25">
      <c r="A52" s="32" t="s">
        <v>33</v>
      </c>
      <c r="B52" s="9" t="s">
        <v>76</v>
      </c>
      <c r="C52" s="15">
        <v>2400</v>
      </c>
      <c r="D52" s="11" t="s">
        <v>4</v>
      </c>
      <c r="E52" s="46"/>
      <c r="F52" s="46"/>
      <c r="G52" s="5">
        <f>C52*E52</f>
        <v>0</v>
      </c>
      <c r="H52" s="6">
        <f>C52*F52</f>
        <v>0</v>
      </c>
    </row>
    <row r="53" spans="1:8" ht="15">
      <c r="A53" s="34"/>
      <c r="B53" s="10"/>
      <c r="C53" s="25"/>
      <c r="D53" s="26"/>
      <c r="E53" s="7"/>
      <c r="F53" s="8"/>
      <c r="G53" s="7"/>
      <c r="H53" s="8"/>
    </row>
    <row r="54" spans="1:8" ht="15">
      <c r="A54" s="33"/>
      <c r="B54" s="49" t="s">
        <v>12</v>
      </c>
      <c r="C54" s="49"/>
      <c r="D54" s="22"/>
      <c r="E54" s="23"/>
      <c r="F54" s="24"/>
      <c r="G54" s="23"/>
      <c r="H54" s="24"/>
    </row>
    <row r="55" spans="1:8" ht="15">
      <c r="A55" s="32" t="s">
        <v>34</v>
      </c>
      <c r="B55" s="9" t="s">
        <v>113</v>
      </c>
      <c r="C55" s="15">
        <v>1</v>
      </c>
      <c r="D55" s="11" t="s">
        <v>118</v>
      </c>
      <c r="E55" s="46"/>
      <c r="F55" s="46"/>
      <c r="G55" s="5">
        <f>C55*E55</f>
        <v>0</v>
      </c>
      <c r="H55" s="6">
        <f>C55*F55</f>
        <v>0</v>
      </c>
    </row>
    <row r="56" spans="1:8" ht="15">
      <c r="A56" s="32" t="s">
        <v>58</v>
      </c>
      <c r="B56" s="9" t="s">
        <v>114</v>
      </c>
      <c r="C56" s="15">
        <v>1</v>
      </c>
      <c r="D56" s="11" t="s">
        <v>118</v>
      </c>
      <c r="E56" s="46"/>
      <c r="F56" s="46"/>
      <c r="G56" s="5">
        <f>C56*E56</f>
        <v>0</v>
      </c>
      <c r="H56" s="6">
        <f>C56*F56</f>
        <v>0</v>
      </c>
    </row>
    <row r="57" spans="1:8" ht="15">
      <c r="A57" s="32" t="s">
        <v>59</v>
      </c>
      <c r="B57" s="9" t="s">
        <v>115</v>
      </c>
      <c r="C57" s="15">
        <v>1</v>
      </c>
      <c r="D57" s="11" t="s">
        <v>118</v>
      </c>
      <c r="E57" s="46"/>
      <c r="F57" s="46"/>
      <c r="G57" s="5">
        <f>C57*E57</f>
        <v>0</v>
      </c>
      <c r="H57" s="6">
        <f>C57*F57</f>
        <v>0</v>
      </c>
    </row>
    <row r="58" spans="1:8" ht="15">
      <c r="A58" s="32" t="s">
        <v>35</v>
      </c>
      <c r="B58" s="9" t="s">
        <v>116</v>
      </c>
      <c r="C58" s="15">
        <v>1</v>
      </c>
      <c r="D58" s="11" t="s">
        <v>118</v>
      </c>
      <c r="E58" s="46"/>
      <c r="F58" s="46"/>
      <c r="G58" s="5">
        <f>C58*E58</f>
        <v>0</v>
      </c>
      <c r="H58" s="6">
        <f>C58*F58</f>
        <v>0</v>
      </c>
    </row>
    <row r="59" spans="1:8" ht="15">
      <c r="A59" s="32" t="s">
        <v>60</v>
      </c>
      <c r="B59" s="9" t="s">
        <v>117</v>
      </c>
      <c r="C59" s="15">
        <v>1</v>
      </c>
      <c r="D59" s="11" t="s">
        <v>118</v>
      </c>
      <c r="E59" s="46"/>
      <c r="F59" s="46"/>
      <c r="G59" s="5">
        <f>C59*E59</f>
        <v>0</v>
      </c>
      <c r="H59" s="6">
        <f>C59*F59</f>
        <v>0</v>
      </c>
    </row>
    <row r="60" spans="2:8" ht="15">
      <c r="B60" s="10"/>
      <c r="C60" s="17"/>
      <c r="D60" s="18"/>
      <c r="E60" s="7"/>
      <c r="F60" s="8"/>
      <c r="G60" s="7"/>
      <c r="H60" s="8"/>
    </row>
    <row r="61" spans="1:8" ht="15">
      <c r="A61" s="32"/>
      <c r="B61" s="36" t="s">
        <v>21</v>
      </c>
      <c r="C61" s="37">
        <v>1</v>
      </c>
      <c r="D61" s="36" t="s">
        <v>118</v>
      </c>
      <c r="E61" s="37"/>
      <c r="F61" s="45"/>
      <c r="G61" s="38"/>
      <c r="H61" s="38">
        <f>C61*F61</f>
        <v>0</v>
      </c>
    </row>
    <row r="62" spans="1:8" ht="33">
      <c r="A62" s="32"/>
      <c r="B62" s="36" t="s">
        <v>79</v>
      </c>
      <c r="C62" s="37">
        <v>1</v>
      </c>
      <c r="D62" s="36" t="s">
        <v>118</v>
      </c>
      <c r="E62" s="37"/>
      <c r="F62" s="45"/>
      <c r="G62" s="38"/>
      <c r="H62" s="38">
        <f>C62*F62</f>
        <v>0</v>
      </c>
    </row>
    <row r="63" spans="1:8" ht="15">
      <c r="A63" s="32"/>
      <c r="B63" s="36" t="s">
        <v>77</v>
      </c>
      <c r="C63" s="37">
        <v>1</v>
      </c>
      <c r="D63" s="36" t="s">
        <v>118</v>
      </c>
      <c r="E63" s="37"/>
      <c r="F63" s="45"/>
      <c r="G63" s="39"/>
      <c r="H63" s="38">
        <f>C63*F63</f>
        <v>0</v>
      </c>
    </row>
    <row r="64" spans="1:8" ht="15">
      <c r="A64" s="32"/>
      <c r="B64" s="36" t="s">
        <v>67</v>
      </c>
      <c r="C64" s="37">
        <v>1</v>
      </c>
      <c r="D64" s="36" t="s">
        <v>118</v>
      </c>
      <c r="E64" s="37"/>
      <c r="F64" s="45"/>
      <c r="G64" s="38"/>
      <c r="H64" s="38">
        <f>C64*F64</f>
        <v>0</v>
      </c>
    </row>
    <row r="65" spans="1:8" ht="15">
      <c r="A65" s="32"/>
      <c r="B65" s="36" t="s">
        <v>14</v>
      </c>
      <c r="C65" s="37"/>
      <c r="D65" s="36"/>
      <c r="E65" s="37"/>
      <c r="F65" s="38"/>
      <c r="G65" s="38">
        <f>SUM(G3:G60)</f>
        <v>0</v>
      </c>
      <c r="H65" s="37"/>
    </row>
    <row r="66" spans="1:8" ht="15">
      <c r="A66" s="32"/>
      <c r="B66" s="36" t="s">
        <v>15</v>
      </c>
      <c r="C66" s="37"/>
      <c r="D66" s="36"/>
      <c r="E66" s="37"/>
      <c r="F66" s="37"/>
      <c r="G66" s="37"/>
      <c r="H66" s="38">
        <f>SUM(H3:H60)</f>
        <v>0</v>
      </c>
    </row>
    <row r="67" spans="1:8" ht="15">
      <c r="A67" s="32"/>
      <c r="B67" s="40" t="s">
        <v>16</v>
      </c>
      <c r="C67" s="37"/>
      <c r="D67" s="36"/>
      <c r="E67" s="37"/>
      <c r="F67" s="38"/>
      <c r="G67" s="38">
        <f>CEILING(G65*0.03,5)</f>
        <v>0</v>
      </c>
      <c r="H67" s="37"/>
    </row>
    <row r="68" spans="1:8" ht="15">
      <c r="A68" s="32"/>
      <c r="B68" s="40" t="s">
        <v>17</v>
      </c>
      <c r="C68" s="37"/>
      <c r="D68" s="36"/>
      <c r="E68" s="37"/>
      <c r="F68" s="37"/>
      <c r="G68" s="38"/>
      <c r="H68" s="38">
        <f>CEILING(H66*0.06,5)</f>
        <v>0</v>
      </c>
    </row>
    <row r="69" spans="1:8" ht="15">
      <c r="A69" s="32"/>
      <c r="B69" s="40" t="s">
        <v>18</v>
      </c>
      <c r="C69" s="37"/>
      <c r="D69" s="36"/>
      <c r="E69" s="37"/>
      <c r="F69" s="38"/>
      <c r="G69" s="38">
        <f>CEILING(G65*0.036,5)</f>
        <v>0</v>
      </c>
      <c r="H69" s="37"/>
    </row>
    <row r="70" spans="1:12" ht="15">
      <c r="A70" s="35"/>
      <c r="B70" s="41" t="s">
        <v>13</v>
      </c>
      <c r="C70" s="42"/>
      <c r="D70" s="43"/>
      <c r="E70" s="42"/>
      <c r="F70" s="44"/>
      <c r="G70" s="47">
        <f>H63+H64+G65+H66+G67+H68+G69+H62+H61</f>
        <v>0</v>
      </c>
      <c r="H70" s="47"/>
      <c r="J70" s="2"/>
      <c r="K70" s="2"/>
      <c r="L70" s="2"/>
    </row>
    <row r="71" spans="2:8" ht="46.5" customHeight="1">
      <c r="B71" s="48" t="s">
        <v>78</v>
      </c>
      <c r="C71" s="48"/>
      <c r="D71" s="48"/>
      <c r="E71" s="48"/>
      <c r="F71" s="48"/>
      <c r="G71" s="48"/>
      <c r="H71" s="48"/>
    </row>
    <row r="72" spans="2:12" ht="15">
      <c r="B72" s="14"/>
      <c r="C72" s="12"/>
      <c r="D72" s="14"/>
      <c r="E72" s="12"/>
      <c r="F72" s="12"/>
      <c r="G72" s="12"/>
      <c r="H72" s="12"/>
      <c r="J72" s="12"/>
      <c r="K72" s="12"/>
      <c r="L72" s="12"/>
    </row>
    <row r="73" spans="1:4" s="12" customFormat="1" ht="15">
      <c r="A73" s="19"/>
      <c r="B73" s="14"/>
      <c r="D73" s="14"/>
    </row>
    <row r="74" spans="1:4" s="12" customFormat="1" ht="15">
      <c r="A74" s="19"/>
      <c r="B74" s="14"/>
      <c r="D74" s="14"/>
    </row>
    <row r="75" spans="1:4" s="12" customFormat="1" ht="15">
      <c r="A75" s="19"/>
      <c r="B75" s="14"/>
      <c r="D75" s="14"/>
    </row>
    <row r="76" spans="1:4" s="12" customFormat="1" ht="15">
      <c r="A76" s="19"/>
      <c r="B76" s="14"/>
      <c r="D76" s="14"/>
    </row>
    <row r="77" spans="1:4" s="12" customFormat="1" ht="15">
      <c r="A77" s="19"/>
      <c r="B77" s="14"/>
      <c r="D77" s="14"/>
    </row>
    <row r="78" spans="1:4" s="12" customFormat="1" ht="15">
      <c r="A78" s="19"/>
      <c r="B78" s="14"/>
      <c r="D78" s="14"/>
    </row>
    <row r="79" spans="1:4" s="12" customFormat="1" ht="15">
      <c r="A79" s="19"/>
      <c r="B79" s="14"/>
      <c r="D79" s="14"/>
    </row>
    <row r="80" spans="1:4" s="12" customFormat="1" ht="15">
      <c r="A80" s="19"/>
      <c r="B80" s="14"/>
      <c r="D80" s="14"/>
    </row>
    <row r="81" spans="1:4" s="12" customFormat="1" ht="15">
      <c r="A81" s="19"/>
      <c r="B81" s="14"/>
      <c r="D81" s="14"/>
    </row>
    <row r="82" spans="1:4" s="12" customFormat="1" ht="15">
      <c r="A82" s="19"/>
      <c r="B82" s="14"/>
      <c r="D82" s="14"/>
    </row>
    <row r="83" spans="1:4" s="12" customFormat="1" ht="15">
      <c r="A83" s="19"/>
      <c r="B83" s="14"/>
      <c r="D83" s="14"/>
    </row>
    <row r="84" spans="1:4" s="12" customFormat="1" ht="15">
      <c r="A84" s="19"/>
      <c r="B84" s="14"/>
      <c r="D84" s="14"/>
    </row>
    <row r="85" spans="1:4" s="12" customFormat="1" ht="15">
      <c r="A85" s="19"/>
      <c r="B85" s="14"/>
      <c r="D85" s="14"/>
    </row>
    <row r="86" spans="1:4" s="12" customFormat="1" ht="15">
      <c r="A86" s="19"/>
      <c r="B86" s="14"/>
      <c r="D86" s="14"/>
    </row>
    <row r="87" spans="1:4" s="12" customFormat="1" ht="15">
      <c r="A87" s="19"/>
      <c r="B87" s="14"/>
      <c r="D87" s="14"/>
    </row>
    <row r="88" spans="1:4" s="12" customFormat="1" ht="15">
      <c r="A88" s="19"/>
      <c r="B88" s="14"/>
      <c r="D88" s="14"/>
    </row>
    <row r="89" spans="1:4" s="12" customFormat="1" ht="15">
      <c r="A89" s="19"/>
      <c r="B89" s="14"/>
      <c r="D89" s="14"/>
    </row>
    <row r="90" spans="1:4" s="12" customFormat="1" ht="15">
      <c r="A90" s="19"/>
      <c r="B90" s="14"/>
      <c r="D90" s="14"/>
    </row>
    <row r="91" spans="1:4" s="12" customFormat="1" ht="15">
      <c r="A91" s="19"/>
      <c r="B91" s="14"/>
      <c r="D91" s="14"/>
    </row>
    <row r="92" spans="1:4" s="12" customFormat="1" ht="15">
      <c r="A92" s="19"/>
      <c r="B92" s="14"/>
      <c r="D92" s="14"/>
    </row>
    <row r="93" spans="1:4" s="12" customFormat="1" ht="15">
      <c r="A93" s="19"/>
      <c r="B93" s="14"/>
      <c r="D93" s="14"/>
    </row>
    <row r="94" spans="1:4" s="12" customFormat="1" ht="15">
      <c r="A94" s="19"/>
      <c r="B94" s="14"/>
      <c r="D94" s="14"/>
    </row>
    <row r="95" spans="1:4" s="12" customFormat="1" ht="15">
      <c r="A95" s="19"/>
      <c r="B95" s="14"/>
      <c r="D95" s="14"/>
    </row>
    <row r="96" spans="1:4" s="12" customFormat="1" ht="15">
      <c r="A96" s="19"/>
      <c r="B96" s="14"/>
      <c r="D96" s="14"/>
    </row>
  </sheetData>
  <sheetProtection algorithmName="SHA-512" hashValue="ZOOPpaRb+1ZS8UMie8UdYVc6INxWAWRUk0yDuDiqf+PUeU5GsTnRKv+Q45iBgrgxgxBbF/481WdsNWzxqGeKuQ==" saltValue="uihJjs2frlPdCahcr3/4FA==" spinCount="100000" sheet="1" objects="1" scenarios="1" selectLockedCells="1"/>
  <mergeCells count="8">
    <mergeCell ref="G70:H70"/>
    <mergeCell ref="B71:H71"/>
    <mergeCell ref="B2:C2"/>
    <mergeCell ref="B9:C9"/>
    <mergeCell ref="B33:C33"/>
    <mergeCell ref="B43:C43"/>
    <mergeCell ref="B51:C51"/>
    <mergeCell ref="B54:C5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PLYKO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Synek</dc:creator>
  <cp:keywords/>
  <dc:description/>
  <cp:lastModifiedBy>Hála Tomáš</cp:lastModifiedBy>
  <cp:lastPrinted>2017-06-07T12:14:37Z</cp:lastPrinted>
  <dcterms:created xsi:type="dcterms:W3CDTF">2014-05-05T12:50:42Z</dcterms:created>
  <dcterms:modified xsi:type="dcterms:W3CDTF">2019-03-26T09:57:40Z</dcterms:modified>
  <cp:category/>
  <cp:version/>
  <cp:contentType/>
  <cp:contentStatus/>
</cp:coreProperties>
</file>